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1"/>
  </bookViews>
  <sheets>
    <sheet name="CronoAgua" sheetId="1" r:id="rId1"/>
    <sheet name="CronoEsgoto" sheetId="2" r:id="rId2"/>
  </sheets>
  <definedNames>
    <definedName name="_xlnm.Print_Area" localSheetId="0">'CronoAgua'!$B$1:$AJ$37</definedName>
    <definedName name="_xlnm.Print_Titles" localSheetId="0">'CronoAgua'!$B:$C,'CronoAgua'!$1:$8</definedName>
    <definedName name="_xlnm.Print_Area" localSheetId="1">'CronoEsgoto'!$B$1:$AJ$39</definedName>
    <definedName name="_xlnm.Print_Titles" localSheetId="1">'CronoEsgoto'!$B:$D</definedName>
    <definedName name="Excel_BuiltIn_Print_Titles_1">('CronoAgua'!$B:$C,'CronoAgua'!$1:$8)</definedName>
  </definedNames>
  <calcPr fullCalcOnLoad="1"/>
</workbook>
</file>

<file path=xl/sharedStrings.xml><?xml version="1.0" encoding="utf-8"?>
<sst xmlns="http://schemas.openxmlformats.org/spreadsheetml/2006/main" count="169" uniqueCount="57">
  <si>
    <t>ANEXO III - METAS DE ATENDIMENTO</t>
  </si>
  <si>
    <t>CRONOGRAMA FÍSICO</t>
  </si>
  <si>
    <t>MUNICÍPIO</t>
  </si>
  <si>
    <t>:</t>
  </si>
  <si>
    <t>SÃO SEBASTIÃO DO PARAÍSO</t>
  </si>
  <si>
    <t>LOCALIDADE</t>
  </si>
  <si>
    <t>SEDE</t>
  </si>
  <si>
    <t>SISTEMA</t>
  </si>
  <si>
    <t>ABASTECIMENTO DE ÁGUA</t>
  </si>
  <si>
    <t>ITEM</t>
  </si>
  <si>
    <t>DISCRIMINAÇÃO DOS SERVIÇOS</t>
  </si>
  <si>
    <t>ANO/UN</t>
  </si>
  <si>
    <t>PESO</t>
  </si>
  <si>
    <t>VALOR DAS OBRAS</t>
  </si>
  <si>
    <t>MÊS</t>
  </si>
  <si>
    <t>(%)</t>
  </si>
  <si>
    <t>E SERVIÇOS</t>
  </si>
  <si>
    <t>Nº.MESES</t>
  </si>
  <si>
    <t>R$</t>
  </si>
  <si>
    <t>(R$)</t>
  </si>
  <si>
    <t>1</t>
  </si>
  <si>
    <t>PROJETO BÁSICO</t>
  </si>
  <si>
    <t>%</t>
  </si>
  <si>
    <t>2</t>
  </si>
  <si>
    <t>PROJETO EXECUTIVO</t>
  </si>
  <si>
    <t>3</t>
  </si>
  <si>
    <t>LICENCIAMENTO AMBIENTAL</t>
  </si>
  <si>
    <t>LICITAÇÃO</t>
  </si>
  <si>
    <t>DESAPROPRIAÇÃO</t>
  </si>
  <si>
    <t>CAPTAÇÃO 1ª ETAPA</t>
  </si>
  <si>
    <t>ELEVATÓRIA DE ÁGUA BRUTA</t>
  </si>
  <si>
    <t>ADUTORA DE ÁGUA BRUTA</t>
  </si>
  <si>
    <t>ESTAÇÃO DE TRATAMENTO DE ÁGUA 1ª ETAPA</t>
  </si>
  <si>
    <t>RESERVATÓRIOS (RECUPERAÇÃO)</t>
  </si>
  <si>
    <t>ADUTORA DE ÁGUA TRATADA</t>
  </si>
  <si>
    <t>REDE DE DISTRIBUIÇÃO 1ª ETAPA(SETORIZAÇÃO)</t>
  </si>
  <si>
    <t>REDE DE DISTRIBUIÇÃO 2ª ETAPA(SUBSTITUIÇÃO)</t>
  </si>
  <si>
    <t>REDE DE DISTRIBUIÇÃO 3ª ETAPA</t>
  </si>
  <si>
    <t>ELEVATÓRIA DE ÁGUA TRATADA</t>
  </si>
  <si>
    <t>LICITAÇÃO 2ª ETAPA</t>
  </si>
  <si>
    <t>LICENCIAMENTO AMBIENTAL 2ª ETAPA</t>
  </si>
  <si>
    <t>DESAPROPRIAÇÃO 2ª ETAPA</t>
  </si>
  <si>
    <t>ESTAÇÃO DE TRATAMENTO DE ÁGUA 2ª ETAPA</t>
  </si>
  <si>
    <t>ELEVATÓRIA DE ÁGUA TRATADA 2ª ETAPA</t>
  </si>
  <si>
    <t>CAPTAÇÃO 2ª ETAPA</t>
  </si>
  <si>
    <t>UTR</t>
  </si>
  <si>
    <t>TOTAL SIMPLES</t>
  </si>
  <si>
    <t>TOTAL ACUMULADO</t>
  </si>
  <si>
    <t>ESGOTAMENTO SANITÁRIO</t>
  </si>
  <si>
    <t>INST. PRELIMINARES E CANTEIRO DE OBRAS</t>
  </si>
  <si>
    <t>REDE COLETORA DE ESGOTOS</t>
  </si>
  <si>
    <t>INTERCEPTORES DE ESGOTOS !ª ETAPA</t>
  </si>
  <si>
    <t>INTERCEPTORES DE ESGOTOS 2ª ETAPA</t>
  </si>
  <si>
    <t>ESTAÇÃO ELEVATÓRIA DE ESGOTOS</t>
  </si>
  <si>
    <t>LINHAS DE RECALQUE</t>
  </si>
  <si>
    <t>ESTAÇÃO DE TRATAMENTO DE ESGOTOS !ª ETAPA</t>
  </si>
  <si>
    <t>LIGAÇÕES PREDIAIS DE ESGOTOS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</si>
</sst>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_(* #,##0.00_);_(* \(#,##0.00\);_(* \-??_);_(@_)"/>
    <numFmt numFmtId="167" formatCode="@"/>
    <numFmt numFmtId="168" formatCode="0.00"/>
    <numFmt numFmtId="169" formatCode="0%"/>
    <numFmt numFmtId="170" formatCode="_(&quot;Cr$&quot;* #,##0.00_);_(&quot;Cr$&quot;* \(#,##0.00\);_(&quot;Cr$&quot;* \-??_);_(@_)"/>
    <numFmt numFmtId="171" formatCode="DD/MM/YYYY"/>
    <numFmt numFmtId="172" formatCode="0.00%"/>
  </numFmts>
  <fonts count="17">
    <font>
      <sz val="10"/>
      <name val="Arial"/>
      <family val="2"/>
    </font>
    <font>
      <b/>
      <sz val="10"/>
      <name val="Arial"/>
      <family val="2"/>
    </font>
    <font>
      <b/>
      <sz val="12"/>
      <name val="Arial Rounded MT Bold"/>
      <family val="0"/>
    </font>
    <font>
      <sz val="12"/>
      <name val="Arial Rounded MT Bold"/>
      <family val="2"/>
    </font>
    <font>
      <b/>
      <sz val="10"/>
      <name val="Arial MT Black"/>
      <family val="0"/>
    </font>
    <font>
      <sz val="10"/>
      <name val="Arial MT Black"/>
      <family val="0"/>
    </font>
    <font>
      <b/>
      <i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 Narrow"/>
      <family val="2"/>
    </font>
    <font>
      <sz val="5.5"/>
      <name val="Small Fonts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238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left"/>
    </xf>
    <xf numFmtId="164" fontId="1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1" fillId="0" borderId="3" xfId="0" applyFont="1" applyBorder="1" applyAlignment="1">
      <alignment horizontal="left"/>
    </xf>
    <xf numFmtId="164" fontId="2" fillId="0" borderId="4" xfId="0" applyFont="1" applyBorder="1" applyAlignment="1">
      <alignment horizontal="center" vertical="center"/>
    </xf>
    <xf numFmtId="164" fontId="1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6" fillId="0" borderId="0" xfId="0" applyFont="1" applyBorder="1" applyAlignment="1" applyProtection="1">
      <alignment horizontal="left"/>
      <protection locked="0"/>
    </xf>
    <xf numFmtId="164" fontId="6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0" fillId="0" borderId="5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/>
      <protection locked="0"/>
    </xf>
    <xf numFmtId="166" fontId="0" fillId="0" borderId="0" xfId="0" applyNumberFormat="1" applyFont="1" applyBorder="1" applyAlignment="1">
      <alignment/>
    </xf>
    <xf numFmtId="164" fontId="0" fillId="0" borderId="5" xfId="0" applyFont="1" applyBorder="1" applyAlignment="1">
      <alignment/>
    </xf>
    <xf numFmtId="164" fontId="1" fillId="0" borderId="5" xfId="0" applyFont="1" applyBorder="1" applyAlignment="1">
      <alignment horizontal="left"/>
    </xf>
    <xf numFmtId="164" fontId="7" fillId="0" borderId="6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9" fillId="0" borderId="7" xfId="0" applyFont="1" applyBorder="1" applyAlignment="1">
      <alignment horizontal="center" vertical="center"/>
    </xf>
    <xf numFmtId="164" fontId="9" fillId="0" borderId="8" xfId="0" applyFont="1" applyBorder="1" applyAlignment="1">
      <alignment horizontal="center" vertical="center"/>
    </xf>
    <xf numFmtId="164" fontId="9" fillId="0" borderId="9" xfId="0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4" fontId="10" fillId="0" borderId="10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4" fontId="9" fillId="0" borderId="13" xfId="0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64" fontId="11" fillId="0" borderId="14" xfId="0" applyFont="1" applyBorder="1" applyAlignment="1">
      <alignment horizontal="center"/>
    </xf>
    <xf numFmtId="164" fontId="1" fillId="0" borderId="15" xfId="0" applyFont="1" applyBorder="1" applyAlignment="1">
      <alignment horizontal="left" vertical="center"/>
    </xf>
    <xf numFmtId="164" fontId="1" fillId="0" borderId="16" xfId="0" applyFont="1" applyBorder="1" applyAlignment="1">
      <alignment horizontal="center" vertical="center"/>
    </xf>
    <xf numFmtId="164" fontId="1" fillId="0" borderId="14" xfId="0" applyFont="1" applyBorder="1" applyAlignment="1">
      <alignment horizontal="center" vertical="center"/>
    </xf>
    <xf numFmtId="164" fontId="1" fillId="0" borderId="17" xfId="0" applyFont="1" applyBorder="1" applyAlignment="1">
      <alignment horizontal="left" vertical="center"/>
    </xf>
    <xf numFmtId="164" fontId="0" fillId="0" borderId="18" xfId="0" applyBorder="1" applyAlignment="1">
      <alignment/>
    </xf>
    <xf numFmtId="164" fontId="0" fillId="0" borderId="13" xfId="0" applyBorder="1" applyAlignment="1">
      <alignment/>
    </xf>
    <xf numFmtId="164" fontId="0" fillId="0" borderId="13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4" fontId="11" fillId="0" borderId="19" xfId="0" applyFont="1" applyBorder="1" applyAlignment="1">
      <alignment horizontal="center"/>
    </xf>
    <xf numFmtId="164" fontId="9" fillId="0" borderId="20" xfId="0" applyFont="1" applyBorder="1" applyAlignment="1">
      <alignment horizontal="left" vertical="center"/>
    </xf>
    <xf numFmtId="164" fontId="9" fillId="0" borderId="21" xfId="0" applyFont="1" applyBorder="1" applyAlignment="1">
      <alignment horizontal="center" vertical="center"/>
    </xf>
    <xf numFmtId="164" fontId="9" fillId="0" borderId="19" xfId="0" applyFont="1" applyBorder="1" applyAlignment="1">
      <alignment horizontal="center" vertical="center"/>
    </xf>
    <xf numFmtId="164" fontId="9" fillId="0" borderId="19" xfId="0" applyFont="1" applyBorder="1" applyAlignment="1">
      <alignment horizontal="left" vertical="center"/>
    </xf>
    <xf numFmtId="164" fontId="9" fillId="0" borderId="22" xfId="0" applyFont="1" applyBorder="1" applyAlignment="1">
      <alignment horizontal="left" vertical="center"/>
    </xf>
    <xf numFmtId="164" fontId="9" fillId="0" borderId="21" xfId="0" applyFont="1" applyBorder="1" applyAlignment="1">
      <alignment horizontal="left" vertical="center"/>
    </xf>
    <xf numFmtId="164" fontId="0" fillId="0" borderId="23" xfId="0" applyBorder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25" xfId="0" applyBorder="1" applyAlignment="1">
      <alignment horizontal="center"/>
    </xf>
    <xf numFmtId="165" fontId="9" fillId="0" borderId="24" xfId="0" applyNumberFormat="1" applyFont="1" applyBorder="1" applyAlignment="1">
      <alignment horizontal="center"/>
    </xf>
    <xf numFmtId="164" fontId="12" fillId="2" borderId="26" xfId="0" applyFont="1" applyFill="1" applyBorder="1" applyAlignment="1">
      <alignment horizontal="center"/>
    </xf>
    <xf numFmtId="164" fontId="12" fillId="0" borderId="26" xfId="0" applyFont="1" applyBorder="1" applyAlignment="1">
      <alignment horizontal="center" vertical="center"/>
    </xf>
    <xf numFmtId="164" fontId="12" fillId="0" borderId="27" xfId="0" applyFont="1" applyBorder="1" applyAlignment="1">
      <alignment horizontal="center" vertical="center"/>
    </xf>
    <xf numFmtId="164" fontId="12" fillId="0" borderId="28" xfId="0" applyFont="1" applyBorder="1" applyAlignment="1">
      <alignment horizontal="center" vertical="center"/>
    </xf>
    <xf numFmtId="167" fontId="9" fillId="0" borderId="7" xfId="0" applyNumberFormat="1" applyFont="1" applyBorder="1" applyAlignment="1" applyProtection="1">
      <alignment horizontal="center"/>
      <protection locked="0"/>
    </xf>
    <xf numFmtId="164" fontId="9" fillId="0" borderId="11" xfId="0" applyFont="1" applyBorder="1" applyAlignment="1" applyProtection="1">
      <alignment horizontal="left"/>
      <protection locked="0"/>
    </xf>
    <xf numFmtId="164" fontId="9" fillId="0" borderId="9" xfId="0" applyFont="1" applyBorder="1" applyAlignment="1" applyProtection="1">
      <alignment horizontal="left"/>
      <protection locked="0"/>
    </xf>
    <xf numFmtId="168" fontId="9" fillId="0" borderId="9" xfId="0" applyNumberFormat="1" applyFont="1" applyBorder="1" applyAlignment="1" applyProtection="1">
      <alignment horizontal="right"/>
      <protection locked="0"/>
    </xf>
    <xf numFmtId="165" fontId="9" fillId="0" borderId="11" xfId="0" applyNumberFormat="1" applyFont="1" applyBorder="1" applyAlignment="1" applyProtection="1">
      <alignment horizontal="right"/>
      <protection locked="0"/>
    </xf>
    <xf numFmtId="164" fontId="0" fillId="3" borderId="10" xfId="0" applyFont="1" applyFill="1" applyBorder="1" applyAlignment="1" applyProtection="1">
      <alignment horizontal="center"/>
      <protection locked="0"/>
    </xf>
    <xf numFmtId="165" fontId="9" fillId="0" borderId="9" xfId="0" applyNumberFormat="1" applyFont="1" applyBorder="1" applyAlignment="1" applyProtection="1">
      <alignment horizontal="center"/>
      <protection locked="0"/>
    </xf>
    <xf numFmtId="169" fontId="13" fillId="0" borderId="10" xfId="0" applyNumberFormat="1" applyFont="1" applyBorder="1" applyAlignment="1" applyProtection="1">
      <alignment horizontal="center"/>
      <protection locked="0"/>
    </xf>
    <xf numFmtId="169" fontId="13" fillId="0" borderId="12" xfId="0" applyNumberFormat="1" applyFont="1" applyBorder="1" applyAlignment="1" applyProtection="1">
      <alignment horizontal="center"/>
      <protection locked="0"/>
    </xf>
    <xf numFmtId="167" fontId="9" fillId="0" borderId="29" xfId="0" applyNumberFormat="1" applyFont="1" applyBorder="1" applyAlignment="1" applyProtection="1">
      <alignment horizontal="center"/>
      <protection locked="0"/>
    </xf>
    <xf numFmtId="164" fontId="9" fillId="0" borderId="20" xfId="0" applyFont="1" applyBorder="1" applyAlignment="1" applyProtection="1">
      <alignment horizontal="left"/>
      <protection locked="0"/>
    </xf>
    <xf numFmtId="164" fontId="9" fillId="0" borderId="21" xfId="0" applyFont="1" applyBorder="1" applyAlignment="1" applyProtection="1">
      <alignment horizontal="left"/>
      <protection locked="0"/>
    </xf>
    <xf numFmtId="168" fontId="9" fillId="0" borderId="21" xfId="0" applyNumberFormat="1" applyFont="1" applyBorder="1" applyAlignment="1" applyProtection="1">
      <alignment horizontal="right"/>
      <protection locked="0"/>
    </xf>
    <xf numFmtId="165" fontId="9" fillId="0" borderId="20" xfId="0" applyNumberFormat="1" applyFont="1" applyBorder="1" applyAlignment="1" applyProtection="1">
      <alignment horizontal="right"/>
      <protection locked="0"/>
    </xf>
    <xf numFmtId="164" fontId="0" fillId="3" borderId="19" xfId="0" applyFont="1" applyFill="1" applyBorder="1" applyAlignment="1" applyProtection="1">
      <alignment horizontal="center"/>
      <protection locked="0"/>
    </xf>
    <xf numFmtId="165" fontId="9" fillId="0" borderId="21" xfId="0" applyNumberFormat="1" applyFont="1" applyBorder="1" applyAlignment="1" applyProtection="1">
      <alignment horizontal="center"/>
      <protection locked="0"/>
    </xf>
    <xf numFmtId="169" fontId="13" fillId="0" borderId="19" xfId="0" applyNumberFormat="1" applyFont="1" applyBorder="1" applyAlignment="1" applyProtection="1">
      <alignment horizontal="center"/>
      <protection locked="0"/>
    </xf>
    <xf numFmtId="169" fontId="13" fillId="0" borderId="22" xfId="0" applyNumberFormat="1" applyFont="1" applyBorder="1" applyAlignment="1" applyProtection="1">
      <alignment horizontal="center"/>
      <protection locked="0"/>
    </xf>
    <xf numFmtId="168" fontId="14" fillId="0" borderId="21" xfId="0" applyNumberFormat="1" applyFont="1" applyBorder="1" applyAlignment="1" applyProtection="1">
      <alignment horizontal="center"/>
      <protection locked="0"/>
    </xf>
    <xf numFmtId="166" fontId="14" fillId="0" borderId="20" xfId="0" applyNumberFormat="1" applyFont="1" applyBorder="1" applyAlignment="1" applyProtection="1">
      <alignment horizontal="right"/>
      <protection locked="0"/>
    </xf>
    <xf numFmtId="165" fontId="9" fillId="0" borderId="21" xfId="0" applyNumberFormat="1" applyFont="1" applyBorder="1" applyAlignment="1" applyProtection="1">
      <alignment horizontal="center" vertical="center"/>
      <protection locked="0"/>
    </xf>
    <xf numFmtId="165" fontId="14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Font="1" applyBorder="1" applyAlignment="1" applyProtection="1">
      <alignment/>
      <protection locked="0"/>
    </xf>
    <xf numFmtId="164" fontId="0" fillId="0" borderId="20" xfId="0" applyFont="1" applyBorder="1" applyAlignment="1" applyProtection="1">
      <alignment horizontal="left"/>
      <protection locked="0"/>
    </xf>
    <xf numFmtId="164" fontId="0" fillId="0" borderId="19" xfId="0" applyFill="1" applyBorder="1" applyAlignment="1" applyProtection="1">
      <alignment horizontal="center"/>
      <protection locked="0"/>
    </xf>
    <xf numFmtId="167" fontId="9" fillId="0" borderId="30" xfId="0" applyNumberFormat="1" applyFont="1" applyBorder="1" applyAlignment="1" applyProtection="1">
      <alignment horizontal="center"/>
      <protection locked="0"/>
    </xf>
    <xf numFmtId="164" fontId="0" fillId="0" borderId="31" xfId="0" applyFont="1" applyBorder="1" applyAlignment="1" applyProtection="1">
      <alignment/>
      <protection locked="0"/>
    </xf>
    <xf numFmtId="164" fontId="9" fillId="0" borderId="28" xfId="0" applyFont="1" applyBorder="1" applyAlignment="1" applyProtection="1">
      <alignment/>
      <protection locked="0"/>
    </xf>
    <xf numFmtId="168" fontId="14" fillId="0" borderId="28" xfId="0" applyNumberFormat="1" applyFont="1" applyBorder="1" applyAlignment="1" applyProtection="1">
      <alignment horizontal="center"/>
      <protection locked="0"/>
    </xf>
    <xf numFmtId="165" fontId="14" fillId="0" borderId="31" xfId="0" applyNumberFormat="1" applyFont="1" applyBorder="1" applyAlignment="1" applyProtection="1">
      <alignment horizontal="right"/>
      <protection locked="0"/>
    </xf>
    <xf numFmtId="164" fontId="0" fillId="0" borderId="26" xfId="0" applyFill="1" applyBorder="1" applyAlignment="1" applyProtection="1">
      <alignment horizontal="center"/>
      <protection locked="0"/>
    </xf>
    <xf numFmtId="165" fontId="9" fillId="0" borderId="28" xfId="0" applyNumberFormat="1" applyFont="1" applyBorder="1" applyAlignment="1" applyProtection="1">
      <alignment horizontal="center" vertical="center"/>
      <protection locked="0"/>
    </xf>
    <xf numFmtId="169" fontId="13" fillId="0" borderId="26" xfId="0" applyNumberFormat="1" applyFont="1" applyBorder="1" applyAlignment="1" applyProtection="1">
      <alignment horizontal="center"/>
      <protection locked="0"/>
    </xf>
    <xf numFmtId="169" fontId="13" fillId="0" borderId="27" xfId="0" applyNumberFormat="1" applyFont="1" applyBorder="1" applyAlignment="1" applyProtection="1">
      <alignment horizontal="center"/>
      <protection locked="0"/>
    </xf>
    <xf numFmtId="164" fontId="0" fillId="0" borderId="0" xfId="0" applyAlignment="1">
      <alignment vertical="center"/>
    </xf>
    <xf numFmtId="164" fontId="14" fillId="0" borderId="7" xfId="0" applyFont="1" applyBorder="1" applyAlignment="1" applyProtection="1">
      <alignment horizontal="center" vertical="center"/>
      <protection locked="0"/>
    </xf>
    <xf numFmtId="164" fontId="14" fillId="0" borderId="11" xfId="0" applyFont="1" applyBorder="1" applyAlignment="1" applyProtection="1">
      <alignment horizontal="left" vertical="center"/>
      <protection locked="0"/>
    </xf>
    <xf numFmtId="164" fontId="9" fillId="0" borderId="9" xfId="0" applyFont="1" applyBorder="1" applyAlignment="1" applyProtection="1">
      <alignment horizontal="center" vertical="center"/>
      <protection locked="0"/>
    </xf>
    <xf numFmtId="168" fontId="14" fillId="0" borderId="9" xfId="0" applyNumberFormat="1" applyFont="1" applyBorder="1" applyAlignment="1" applyProtection="1">
      <alignment horizontal="center" vertical="center"/>
      <protection locked="0"/>
    </xf>
    <xf numFmtId="166" fontId="14" fillId="0" borderId="9" xfId="17" applyNumberFormat="1" applyFont="1" applyFill="1" applyBorder="1" applyAlignment="1" applyProtection="1">
      <alignment horizontal="center" vertical="center"/>
      <protection locked="0"/>
    </xf>
    <xf numFmtId="164" fontId="0" fillId="3" borderId="10" xfId="0" applyFill="1" applyBorder="1" applyAlignment="1" applyProtection="1">
      <alignment horizontal="center" vertical="center"/>
      <protection locked="0"/>
    </xf>
    <xf numFmtId="166" fontId="9" fillId="0" borderId="9" xfId="0" applyNumberFormat="1" applyFont="1" applyBorder="1" applyAlignment="1" applyProtection="1">
      <alignment horizontal="center" vertical="center"/>
      <protection locked="0"/>
    </xf>
    <xf numFmtId="169" fontId="9" fillId="0" borderId="25" xfId="0" applyNumberFormat="1" applyFont="1" applyBorder="1" applyAlignment="1" applyProtection="1">
      <alignment horizontal="center" vertical="center"/>
      <protection locked="0"/>
    </xf>
    <xf numFmtId="169" fontId="9" fillId="0" borderId="32" xfId="0" applyNumberFormat="1" applyFont="1" applyBorder="1" applyAlignment="1" applyProtection="1">
      <alignment horizontal="center" vertical="center"/>
      <protection locked="0"/>
    </xf>
    <xf numFmtId="169" fontId="9" fillId="0" borderId="33" xfId="0" applyNumberFormat="1" applyFont="1" applyBorder="1" applyAlignment="1" applyProtection="1">
      <alignment horizontal="center" vertical="center"/>
      <protection locked="0"/>
    </xf>
    <xf numFmtId="164" fontId="9" fillId="0" borderId="30" xfId="0" applyFont="1" applyBorder="1" applyAlignment="1" applyProtection="1">
      <alignment horizontal="center" vertical="center"/>
      <protection locked="0"/>
    </xf>
    <xf numFmtId="164" fontId="14" fillId="0" borderId="31" xfId="0" applyFont="1" applyBorder="1" applyAlignment="1" applyProtection="1">
      <alignment horizontal="left" vertical="center"/>
      <protection locked="0"/>
    </xf>
    <xf numFmtId="164" fontId="9" fillId="0" borderId="28" xfId="0" applyFont="1" applyBorder="1" applyAlignment="1" applyProtection="1">
      <alignment horizontal="center" vertical="center"/>
      <protection locked="0"/>
    </xf>
    <xf numFmtId="168" fontId="14" fillId="0" borderId="28" xfId="0" applyNumberFormat="1" applyFont="1" applyBorder="1" applyAlignment="1" applyProtection="1">
      <alignment horizontal="center" vertical="center"/>
      <protection locked="0"/>
    </xf>
    <xf numFmtId="166" fontId="14" fillId="0" borderId="31" xfId="0" applyNumberFormat="1" applyFont="1" applyBorder="1" applyAlignment="1" applyProtection="1">
      <alignment horizontal="center" vertical="center"/>
      <protection locked="0"/>
    </xf>
    <xf numFmtId="164" fontId="0" fillId="3" borderId="26" xfId="0" applyFill="1" applyBorder="1" applyAlignment="1" applyProtection="1">
      <alignment horizontal="center" vertical="center"/>
      <protection locked="0"/>
    </xf>
    <xf numFmtId="166" fontId="9" fillId="0" borderId="28" xfId="0" applyNumberFormat="1" applyFont="1" applyBorder="1" applyAlignment="1" applyProtection="1">
      <alignment horizontal="center" vertical="center"/>
      <protection locked="0"/>
    </xf>
    <xf numFmtId="166" fontId="9" fillId="0" borderId="34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14" fillId="0" borderId="0" xfId="0" applyFont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71" fontId="8" fillId="0" borderId="0" xfId="0" applyNumberFormat="1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/>
    </xf>
    <xf numFmtId="166" fontId="9" fillId="0" borderId="0" xfId="15" applyFont="1" applyFill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5" fillId="0" borderId="0" xfId="0" applyFont="1" applyAlignment="1" applyProtection="1">
      <alignment horizontal="center"/>
      <protection/>
    </xf>
    <xf numFmtId="165" fontId="8" fillId="0" borderId="0" xfId="0" applyNumberFormat="1" applyFont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" fillId="0" borderId="35" xfId="0" applyFont="1" applyBorder="1" applyAlignment="1">
      <alignment horizontal="center" vertical="center"/>
    </xf>
    <xf numFmtId="164" fontId="1" fillId="0" borderId="36" xfId="0" applyFont="1" applyBorder="1" applyAlignment="1">
      <alignment horizontal="left"/>
    </xf>
    <xf numFmtId="164" fontId="2" fillId="0" borderId="18" xfId="0" applyFont="1" applyBorder="1" applyAlignment="1">
      <alignment horizontal="center" vertical="center"/>
    </xf>
    <xf numFmtId="164" fontId="1" fillId="0" borderId="37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0" fillId="0" borderId="37" xfId="0" applyFont="1" applyBorder="1" applyAlignment="1">
      <alignment horizontal="center"/>
    </xf>
    <xf numFmtId="164" fontId="16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left"/>
      <protection locked="0"/>
    </xf>
    <xf numFmtId="164" fontId="16" fillId="0" borderId="37" xfId="0" applyFont="1" applyBorder="1" applyAlignment="1">
      <alignment horizontal="left"/>
    </xf>
    <xf numFmtId="164" fontId="16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Font="1" applyBorder="1" applyAlignment="1" applyProtection="1">
      <alignment/>
      <protection locked="0"/>
    </xf>
    <xf numFmtId="166" fontId="0" fillId="0" borderId="0" xfId="0" applyNumberFormat="1" applyFont="1" applyBorder="1" applyAlignment="1" applyProtection="1">
      <alignment/>
      <protection locked="0"/>
    </xf>
    <xf numFmtId="164" fontId="0" fillId="0" borderId="13" xfId="0" applyFont="1" applyBorder="1" applyAlignment="1">
      <alignment/>
    </xf>
    <xf numFmtId="164" fontId="0" fillId="0" borderId="37" xfId="0" applyFont="1" applyBorder="1" applyAlignment="1">
      <alignment horizontal="left"/>
    </xf>
    <xf numFmtId="164" fontId="1" fillId="0" borderId="0" xfId="0" applyFont="1" applyBorder="1" applyAlignment="1" applyProtection="1">
      <alignment horizontal="left"/>
      <protection locked="0"/>
    </xf>
    <xf numFmtId="164" fontId="7" fillId="0" borderId="38" xfId="0" applyFont="1" applyBorder="1" applyAlignment="1">
      <alignment horizontal="center"/>
    </xf>
    <xf numFmtId="164" fontId="0" fillId="0" borderId="39" xfId="0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4" fontId="8" fillId="0" borderId="39" xfId="0" applyFont="1" applyBorder="1" applyAlignment="1">
      <alignment horizontal="center"/>
    </xf>
    <xf numFmtId="164" fontId="0" fillId="0" borderId="39" xfId="0" applyBorder="1" applyAlignment="1" applyProtection="1">
      <alignment horizontal="center"/>
      <protection locked="0"/>
    </xf>
    <xf numFmtId="164" fontId="0" fillId="0" borderId="16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40" xfId="0" applyBorder="1" applyAlignment="1">
      <alignment horizontal="center"/>
    </xf>
    <xf numFmtId="164" fontId="0" fillId="0" borderId="0" xfId="0" applyAlignment="1">
      <alignment horizontal="center" vertical="center"/>
    </xf>
    <xf numFmtId="164" fontId="9" fillId="0" borderId="18" xfId="0" applyFont="1" applyBorder="1" applyAlignment="1">
      <alignment horizontal="center" vertical="center"/>
    </xf>
    <xf numFmtId="164" fontId="9" fillId="0" borderId="41" xfId="0" applyFont="1" applyBorder="1" applyAlignment="1">
      <alignment horizontal="center" vertical="center"/>
    </xf>
    <xf numFmtId="164" fontId="9" fillId="0" borderId="42" xfId="0" applyFont="1" applyBorder="1" applyAlignment="1">
      <alignment horizontal="center" vertical="center"/>
    </xf>
    <xf numFmtId="165" fontId="9" fillId="0" borderId="42" xfId="0" applyNumberFormat="1" applyFont="1" applyBorder="1" applyAlignment="1">
      <alignment horizontal="center" vertical="center"/>
    </xf>
    <xf numFmtId="164" fontId="10" fillId="0" borderId="19" xfId="0" applyFont="1" applyBorder="1" applyAlignment="1">
      <alignment horizontal="center" vertical="center"/>
    </xf>
    <xf numFmtId="164" fontId="1" fillId="0" borderId="43" xfId="0" applyFont="1" applyBorder="1" applyAlignment="1">
      <alignment horizontal="center" vertical="center"/>
    </xf>
    <xf numFmtId="164" fontId="1" fillId="0" borderId="42" xfId="0" applyFont="1" applyBorder="1" applyAlignment="1">
      <alignment horizontal="center" vertical="center"/>
    </xf>
    <xf numFmtId="164" fontId="1" fillId="0" borderId="19" xfId="0" applyFont="1" applyBorder="1" applyAlignment="1">
      <alignment horizontal="center" vertical="center"/>
    </xf>
    <xf numFmtId="164" fontId="1" fillId="0" borderId="44" xfId="0" applyFont="1" applyBorder="1" applyAlignment="1">
      <alignment horizontal="center" vertical="center"/>
    </xf>
    <xf numFmtId="164" fontId="1" fillId="0" borderId="22" xfId="0" applyFont="1" applyBorder="1" applyAlignment="1">
      <alignment horizontal="center" vertical="center"/>
    </xf>
    <xf numFmtId="164" fontId="1" fillId="0" borderId="41" xfId="0" applyFont="1" applyBorder="1" applyAlignment="1">
      <alignment horizontal="left" vertical="center"/>
    </xf>
    <xf numFmtId="164" fontId="1" fillId="0" borderId="21" xfId="0" applyFont="1" applyBorder="1" applyAlignment="1">
      <alignment horizontal="center" vertical="center"/>
    </xf>
    <xf numFmtId="164" fontId="1" fillId="0" borderId="19" xfId="0" applyFont="1" applyBorder="1" applyAlignment="1">
      <alignment horizontal="left" vertical="center"/>
    </xf>
    <xf numFmtId="164" fontId="1" fillId="0" borderId="22" xfId="0" applyFont="1" applyBorder="1" applyAlignment="1">
      <alignment horizontal="left" vertical="center"/>
    </xf>
    <xf numFmtId="164" fontId="12" fillId="0" borderId="44" xfId="0" applyFont="1" applyBorder="1" applyAlignment="1">
      <alignment horizontal="center" vertical="center"/>
    </xf>
    <xf numFmtId="164" fontId="12" fillId="0" borderId="45" xfId="0" applyFont="1" applyBorder="1" applyAlignment="1">
      <alignment horizontal="center" vertical="center"/>
    </xf>
    <xf numFmtId="164" fontId="12" fillId="0" borderId="42" xfId="0" applyFont="1" applyBorder="1" applyAlignment="1">
      <alignment horizontal="center" vertical="center"/>
    </xf>
    <xf numFmtId="167" fontId="9" fillId="0" borderId="7" xfId="0" applyNumberFormat="1" applyFont="1" applyBorder="1" applyAlignment="1">
      <alignment horizontal="center"/>
    </xf>
    <xf numFmtId="164" fontId="9" fillId="0" borderId="8" xfId="0" applyFont="1" applyBorder="1" applyAlignment="1" applyProtection="1">
      <alignment horizontal="left"/>
      <protection locked="0"/>
    </xf>
    <xf numFmtId="164" fontId="9" fillId="0" borderId="9" xfId="0" applyFont="1" applyBorder="1" applyAlignment="1">
      <alignment horizontal="left"/>
    </xf>
    <xf numFmtId="168" fontId="9" fillId="0" borderId="9" xfId="0" applyNumberFormat="1" applyFont="1" applyBorder="1" applyAlignment="1">
      <alignment horizontal="right"/>
    </xf>
    <xf numFmtId="165" fontId="9" fillId="0" borderId="11" xfId="0" applyNumberFormat="1" applyFont="1" applyBorder="1" applyAlignment="1">
      <alignment horizontal="right"/>
    </xf>
    <xf numFmtId="164" fontId="0" fillId="3" borderId="10" xfId="0" applyFont="1" applyFill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9" fontId="13" fillId="0" borderId="46" xfId="0" applyNumberFormat="1" applyFont="1" applyBorder="1" applyAlignment="1" applyProtection="1">
      <alignment horizontal="center"/>
      <protection locked="0"/>
    </xf>
    <xf numFmtId="169" fontId="13" fillId="0" borderId="47" xfId="0" applyNumberFormat="1" applyFont="1" applyBorder="1" applyAlignment="1" applyProtection="1">
      <alignment horizontal="center"/>
      <protection locked="0"/>
    </xf>
    <xf numFmtId="167" fontId="9" fillId="0" borderId="29" xfId="0" applyNumberFormat="1" applyFont="1" applyBorder="1" applyAlignment="1">
      <alignment horizontal="center"/>
    </xf>
    <xf numFmtId="164" fontId="9" fillId="0" borderId="41" xfId="0" applyFont="1" applyBorder="1" applyAlignment="1" applyProtection="1">
      <alignment horizontal="left"/>
      <protection locked="0"/>
    </xf>
    <xf numFmtId="164" fontId="9" fillId="0" borderId="21" xfId="0" applyFont="1" applyBorder="1" applyAlignment="1">
      <alignment horizontal="left"/>
    </xf>
    <xf numFmtId="168" fontId="9" fillId="0" borderId="21" xfId="0" applyNumberFormat="1" applyFont="1" applyBorder="1" applyAlignment="1">
      <alignment horizontal="right"/>
    </xf>
    <xf numFmtId="165" fontId="9" fillId="0" borderId="20" xfId="0" applyNumberFormat="1" applyFont="1" applyBorder="1" applyAlignment="1">
      <alignment horizontal="right"/>
    </xf>
    <xf numFmtId="164" fontId="0" fillId="3" borderId="19" xfId="0" applyFont="1" applyFill="1" applyBorder="1" applyAlignment="1">
      <alignment horizontal="center"/>
    </xf>
    <xf numFmtId="165" fontId="9" fillId="0" borderId="21" xfId="0" applyNumberFormat="1" applyFont="1" applyBorder="1" applyAlignment="1">
      <alignment horizontal="center"/>
    </xf>
    <xf numFmtId="168" fontId="14" fillId="0" borderId="21" xfId="0" applyNumberFormat="1" applyFont="1" applyBorder="1" applyAlignment="1">
      <alignment horizontal="center"/>
    </xf>
    <xf numFmtId="166" fontId="14" fillId="0" borderId="20" xfId="0" applyNumberFormat="1" applyFont="1" applyBorder="1" applyAlignment="1">
      <alignment horizontal="right"/>
    </xf>
    <xf numFmtId="165" fontId="9" fillId="0" borderId="21" xfId="0" applyNumberFormat="1" applyFont="1" applyBorder="1" applyAlignment="1">
      <alignment horizontal="center" vertical="center"/>
    </xf>
    <xf numFmtId="165" fontId="14" fillId="0" borderId="20" xfId="0" applyNumberFormat="1" applyFont="1" applyBorder="1" applyAlignment="1">
      <alignment horizontal="right"/>
    </xf>
    <xf numFmtId="164" fontId="9" fillId="0" borderId="21" xfId="0" applyFont="1" applyBorder="1" applyAlignment="1">
      <alignment/>
    </xf>
    <xf numFmtId="169" fontId="13" fillId="0" borderId="21" xfId="0" applyNumberFormat="1" applyFont="1" applyBorder="1" applyAlignment="1" applyProtection="1">
      <alignment horizontal="center"/>
      <protection locked="0"/>
    </xf>
    <xf numFmtId="164" fontId="0" fillId="0" borderId="41" xfId="0" applyBorder="1" applyAlignment="1" applyProtection="1">
      <alignment/>
      <protection locked="0"/>
    </xf>
    <xf numFmtId="169" fontId="13" fillId="0" borderId="21" xfId="0" applyNumberFormat="1" applyFont="1" applyBorder="1" applyAlignment="1">
      <alignment horizontal="center"/>
    </xf>
    <xf numFmtId="164" fontId="0" fillId="0" borderId="41" xfId="0" applyFont="1" applyBorder="1" applyAlignment="1" applyProtection="1">
      <alignment horizontal="left"/>
      <protection locked="0"/>
    </xf>
    <xf numFmtId="164" fontId="9" fillId="0" borderId="20" xfId="0" applyFont="1" applyBorder="1" applyAlignment="1" applyProtection="1">
      <alignment/>
      <protection locked="0"/>
    </xf>
    <xf numFmtId="172" fontId="9" fillId="0" borderId="21" xfId="19" applyNumberFormat="1" applyFont="1" applyFill="1" applyBorder="1" applyAlignment="1" applyProtection="1">
      <alignment horizontal="center" vertical="center"/>
      <protection/>
    </xf>
    <xf numFmtId="167" fontId="9" fillId="0" borderId="30" xfId="0" applyNumberFormat="1" applyFont="1" applyBorder="1" applyAlignment="1">
      <alignment horizontal="center"/>
    </xf>
    <xf numFmtId="164" fontId="9" fillId="0" borderId="28" xfId="0" applyFont="1" applyBorder="1" applyAlignment="1">
      <alignment/>
    </xf>
    <xf numFmtId="168" fontId="14" fillId="0" borderId="28" xfId="0" applyNumberFormat="1" applyFont="1" applyBorder="1" applyAlignment="1">
      <alignment horizontal="center"/>
    </xf>
    <xf numFmtId="165" fontId="14" fillId="0" borderId="31" xfId="0" applyNumberFormat="1" applyFont="1" applyBorder="1" applyAlignment="1">
      <alignment horizontal="right"/>
    </xf>
    <xf numFmtId="164" fontId="0" fillId="3" borderId="26" xfId="0" applyFill="1" applyBorder="1" applyAlignment="1">
      <alignment/>
    </xf>
    <xf numFmtId="165" fontId="9" fillId="0" borderId="28" xfId="0" applyNumberFormat="1" applyFont="1" applyBorder="1" applyAlignment="1">
      <alignment horizontal="center" vertical="center"/>
    </xf>
    <xf numFmtId="169" fontId="13" fillId="0" borderId="28" xfId="0" applyNumberFormat="1" applyFont="1" applyBorder="1" applyAlignment="1">
      <alignment horizontal="center" vertical="center"/>
    </xf>
    <xf numFmtId="164" fontId="14" fillId="0" borderId="7" xfId="0" applyFont="1" applyBorder="1" applyAlignment="1">
      <alignment horizontal="center" vertical="center"/>
    </xf>
    <xf numFmtId="168" fontId="14" fillId="0" borderId="9" xfId="0" applyNumberFormat="1" applyFont="1" applyBorder="1" applyAlignment="1">
      <alignment horizontal="center" vertical="center"/>
    </xf>
    <xf numFmtId="166" fontId="14" fillId="0" borderId="9" xfId="17" applyNumberFormat="1" applyFont="1" applyFill="1" applyBorder="1" applyAlignment="1" applyProtection="1">
      <alignment horizontal="center" vertical="center"/>
      <protection/>
    </xf>
    <xf numFmtId="164" fontId="0" fillId="3" borderId="14" xfId="0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48" xfId="0" applyNumberFormat="1" applyFont="1" applyBorder="1" applyAlignment="1">
      <alignment horizontal="center" vertical="center"/>
    </xf>
    <xf numFmtId="166" fontId="9" fillId="0" borderId="9" xfId="17" applyNumberFormat="1" applyFont="1" applyFill="1" applyBorder="1" applyAlignment="1" applyProtection="1">
      <alignment horizontal="center" vertical="center"/>
      <protection/>
    </xf>
    <xf numFmtId="166" fontId="9" fillId="0" borderId="10" xfId="17" applyNumberFormat="1" applyFont="1" applyFill="1" applyBorder="1" applyAlignment="1" applyProtection="1">
      <alignment horizontal="center" vertical="center"/>
      <protection/>
    </xf>
    <xf numFmtId="166" fontId="9" fillId="0" borderId="10" xfId="0" applyNumberFormat="1" applyFont="1" applyBorder="1" applyAlignment="1">
      <alignment horizontal="center" vertical="center"/>
    </xf>
    <xf numFmtId="164" fontId="9" fillId="0" borderId="30" xfId="0" applyFont="1" applyBorder="1" applyAlignment="1">
      <alignment horizontal="center" vertical="center"/>
    </xf>
    <xf numFmtId="164" fontId="9" fillId="0" borderId="28" xfId="0" applyFont="1" applyBorder="1" applyAlignment="1">
      <alignment horizontal="center" vertical="center"/>
    </xf>
    <xf numFmtId="168" fontId="14" fillId="0" borderId="28" xfId="0" applyNumberFormat="1" applyFont="1" applyBorder="1" applyAlignment="1">
      <alignment horizontal="center" vertical="center"/>
    </xf>
    <xf numFmtId="166" fontId="14" fillId="0" borderId="31" xfId="0" applyNumberFormat="1" applyFont="1" applyBorder="1" applyAlignment="1">
      <alignment horizontal="center" vertical="center"/>
    </xf>
    <xf numFmtId="164" fontId="0" fillId="3" borderId="26" xfId="0" applyFill="1" applyBorder="1" applyAlignment="1">
      <alignment horizontal="center" vertical="center"/>
    </xf>
    <xf numFmtId="166" fontId="9" fillId="0" borderId="28" xfId="0" applyNumberFormat="1" applyFont="1" applyBorder="1" applyAlignment="1">
      <alignment horizontal="center" vertical="center"/>
    </xf>
    <xf numFmtId="166" fontId="9" fillId="0" borderId="34" xfId="0" applyNumberFormat="1" applyFont="1" applyBorder="1" applyAlignment="1">
      <alignment horizontal="center" vertical="center"/>
    </xf>
    <xf numFmtId="166" fontId="9" fillId="0" borderId="2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CCFFFF"/>
          <bgColor rgb="FFCCFFCC"/>
        </patternFill>
      </fill>
      <border/>
    </dxf>
    <dxf>
      <font>
        <b val="0"/>
        <color rgb="FF000000"/>
      </font>
      <fill>
        <patternFill patternType="solid">
          <fgColor rgb="FF33CCCC"/>
          <bgColor rgb="FF69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76200</xdr:rowOff>
    </xdr:from>
    <xdr:to>
      <xdr:col>2</xdr:col>
      <xdr:colOff>619125</xdr:colOff>
      <xdr:row>2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8572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76200</xdr:rowOff>
    </xdr:from>
    <xdr:to>
      <xdr:col>2</xdr:col>
      <xdr:colOff>619125</xdr:colOff>
      <xdr:row>2</xdr:row>
      <xdr:rowOff>85725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8572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113"/>
  <sheetViews>
    <sheetView showZeros="0" zoomScale="105" zoomScaleNormal="105" workbookViewId="0" topLeftCell="A1">
      <pane xSplit="8" ySplit="11" topLeftCell="I12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Q24" sqref="Q24"/>
    </sheetView>
  </sheetViews>
  <sheetFormatPr defaultColWidth="11.421875" defaultRowHeight="12.75"/>
  <cols>
    <col min="1" max="1" width="1.1484375" style="0" customWidth="1"/>
    <col min="2" max="2" width="5.8515625" style="1" customWidth="1"/>
    <col min="3" max="3" width="40.00390625" style="0" customWidth="1"/>
    <col min="4" max="4" width="3.421875" style="0" customWidth="1"/>
    <col min="5" max="5" width="0" style="0" hidden="1" customWidth="1"/>
    <col min="6" max="6" width="0" style="2" hidden="1" customWidth="1"/>
    <col min="7" max="7" width="5.8515625" style="3" customWidth="1"/>
    <col min="8" max="8" width="0" style="0" hidden="1" customWidth="1"/>
    <col min="9" max="9" width="12.8515625" style="0" customWidth="1"/>
    <col min="10" max="26" width="12.7109375" style="0" customWidth="1"/>
  </cols>
  <sheetData>
    <row r="1" spans="2:36" ht="24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 t="str">
        <f>B1</f>
        <v>ANEXO III - METAS DE ATENDIMENTO</v>
      </c>
      <c r="R1" s="6"/>
      <c r="S1" s="6"/>
      <c r="T1" s="7"/>
      <c r="U1" s="7"/>
      <c r="V1" s="7"/>
      <c r="W1" s="7"/>
      <c r="X1" s="7"/>
      <c r="Y1" s="5"/>
      <c r="Z1" s="8"/>
      <c r="AA1" s="5" t="str">
        <f>B1</f>
        <v>ANEXO III - METAS DE ATENDIMENTO</v>
      </c>
      <c r="AB1" s="6"/>
      <c r="AC1" s="6"/>
      <c r="AD1" s="7"/>
      <c r="AE1" s="7"/>
      <c r="AF1" s="7"/>
      <c r="AG1" s="7"/>
      <c r="AH1" s="7"/>
      <c r="AI1" s="5"/>
      <c r="AJ1" s="8"/>
    </row>
    <row r="2" spans="2:36" s="1" customFormat="1" ht="17.25" customHeight="1"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 t="str">
        <f>B2</f>
        <v>CRONOGRAMA FÍSICO</v>
      </c>
      <c r="S2" s="11"/>
      <c r="Z2" s="12"/>
      <c r="AA2" s="5" t="str">
        <f>B2</f>
        <v>CRONOGRAMA FÍSICO</v>
      </c>
      <c r="AC2" s="11"/>
      <c r="AJ2" s="12"/>
    </row>
    <row r="3" spans="2:36" s="1" customFormat="1" ht="12.75" customHeight="1">
      <c r="B3" s="13"/>
      <c r="C3" s="14"/>
      <c r="D3" s="15"/>
      <c r="E3" s="15"/>
      <c r="F3" s="16"/>
      <c r="G3" s="17"/>
      <c r="H3" s="18"/>
      <c r="I3" s="18"/>
      <c r="J3" s="18"/>
      <c r="K3" s="11"/>
      <c r="L3" s="11"/>
      <c r="M3" s="11"/>
      <c r="N3" s="11"/>
      <c r="O3" s="11"/>
      <c r="P3" s="19"/>
      <c r="Q3" s="11"/>
      <c r="R3" s="11"/>
      <c r="S3" s="11"/>
      <c r="T3" s="18"/>
      <c r="Y3" s="18"/>
      <c r="Z3" s="20"/>
      <c r="AA3" s="11"/>
      <c r="AB3" s="11"/>
      <c r="AC3" s="11"/>
      <c r="AD3" s="18"/>
      <c r="AI3" s="18"/>
      <c r="AJ3" s="20"/>
    </row>
    <row r="4" spans="2:36" s="1" customFormat="1" ht="19.5" customHeight="1">
      <c r="B4" s="13"/>
      <c r="C4" s="10" t="s">
        <v>2</v>
      </c>
      <c r="D4" s="21" t="s">
        <v>3</v>
      </c>
      <c r="G4" s="11"/>
      <c r="H4" s="18"/>
      <c r="I4" s="22" t="s">
        <v>4</v>
      </c>
      <c r="J4" s="21"/>
      <c r="K4" s="21"/>
      <c r="L4" s="21"/>
      <c r="M4" s="21"/>
      <c r="N4" s="21"/>
      <c r="O4" s="21"/>
      <c r="P4" s="12"/>
      <c r="Q4" s="23" t="str">
        <f>$I$4</f>
        <v>SÃO SEBASTIÃO DO PARAÍSO</v>
      </c>
      <c r="R4" s="15"/>
      <c r="S4" s="11"/>
      <c r="T4" s="18"/>
      <c r="Y4" s="24"/>
      <c r="Z4" s="25"/>
      <c r="AA4" s="23" t="str">
        <f>$I$4</f>
        <v>SÃO SEBASTIÃO DO PARAÍSO</v>
      </c>
      <c r="AB4" s="15"/>
      <c r="AC4" s="11"/>
      <c r="AD4" s="18"/>
      <c r="AI4" s="24"/>
      <c r="AJ4" s="25"/>
    </row>
    <row r="5" spans="2:36" s="1" customFormat="1" ht="12.75" customHeight="1">
      <c r="B5" s="13"/>
      <c r="C5" s="10" t="s">
        <v>5</v>
      </c>
      <c r="D5" s="26" t="s">
        <v>3</v>
      </c>
      <c r="G5" s="11"/>
      <c r="H5" s="18"/>
      <c r="I5" s="27" t="s">
        <v>6</v>
      </c>
      <c r="J5" s="21"/>
      <c r="K5" s="15"/>
      <c r="L5" s="15"/>
      <c r="M5" s="28"/>
      <c r="N5" s="15"/>
      <c r="O5" s="11"/>
      <c r="P5" s="29"/>
      <c r="Q5" s="21" t="str">
        <f>$I$5</f>
        <v>SEDE</v>
      </c>
      <c r="R5" s="15"/>
      <c r="S5" s="11"/>
      <c r="T5" s="18"/>
      <c r="Y5" s="24"/>
      <c r="Z5" s="25"/>
      <c r="AA5" s="21" t="str">
        <f>$I$5</f>
        <v>SEDE</v>
      </c>
      <c r="AB5" s="15"/>
      <c r="AC5" s="11"/>
      <c r="AD5" s="18"/>
      <c r="AI5" s="24"/>
      <c r="AJ5" s="25"/>
    </row>
    <row r="6" spans="2:36" s="1" customFormat="1" ht="12.75" customHeight="1">
      <c r="B6" s="13"/>
      <c r="C6" s="10" t="s">
        <v>7</v>
      </c>
      <c r="D6" s="21" t="s">
        <v>3</v>
      </c>
      <c r="G6" s="11"/>
      <c r="H6" s="18"/>
      <c r="I6" s="21" t="s">
        <v>8</v>
      </c>
      <c r="J6" s="10"/>
      <c r="K6" s="15"/>
      <c r="L6" s="15"/>
      <c r="M6" s="15"/>
      <c r="N6" s="15"/>
      <c r="O6" s="11"/>
      <c r="P6" s="29"/>
      <c r="Q6" s="21" t="str">
        <f>$I$6</f>
        <v>ABASTECIMENTO DE ÁGUA</v>
      </c>
      <c r="R6" s="15"/>
      <c r="S6" s="11"/>
      <c r="T6" s="18"/>
      <c r="Y6" s="24"/>
      <c r="Z6" s="30"/>
      <c r="AA6" s="21" t="str">
        <f>$I$6</f>
        <v>ABASTECIMENTO DE ÁGUA</v>
      </c>
      <c r="AB6" s="15"/>
      <c r="AC6" s="11"/>
      <c r="AD6" s="18"/>
      <c r="AI6" s="24"/>
      <c r="AJ6" s="30"/>
    </row>
    <row r="7" spans="2:36" ht="15" customHeight="1">
      <c r="B7" s="31"/>
      <c r="C7" s="32"/>
      <c r="D7" s="32"/>
      <c r="E7" s="32"/>
      <c r="F7" s="33"/>
      <c r="G7" s="34"/>
      <c r="H7" s="32"/>
      <c r="I7" s="32"/>
      <c r="J7" s="32"/>
      <c r="K7" s="32"/>
      <c r="L7" s="32"/>
      <c r="M7" s="32"/>
      <c r="N7" s="32"/>
      <c r="O7" s="32"/>
      <c r="P7" s="35"/>
      <c r="Q7" s="32"/>
      <c r="R7" s="32"/>
      <c r="S7" s="32"/>
      <c r="T7" s="32"/>
      <c r="U7" s="32"/>
      <c r="V7" s="32"/>
      <c r="W7" s="32"/>
      <c r="X7" s="32"/>
      <c r="Y7" s="32"/>
      <c r="Z7" s="35"/>
      <c r="AA7" s="32"/>
      <c r="AB7" s="32"/>
      <c r="AC7" s="32"/>
      <c r="AD7" s="32"/>
      <c r="AE7" s="32"/>
      <c r="AF7" s="32"/>
      <c r="AG7" s="32"/>
      <c r="AH7" s="32"/>
      <c r="AI7" s="32"/>
      <c r="AJ7" s="35"/>
    </row>
    <row r="8" spans="2:36" s="3" customFormat="1" ht="21.75" customHeight="1">
      <c r="B8" s="36" t="s">
        <v>9</v>
      </c>
      <c r="C8" s="37" t="s">
        <v>10</v>
      </c>
      <c r="D8" s="38"/>
      <c r="E8" s="38"/>
      <c r="F8" s="39"/>
      <c r="G8" s="40" t="s">
        <v>11</v>
      </c>
      <c r="H8" s="41">
        <v>2008</v>
      </c>
      <c r="I8" s="42">
        <v>2009</v>
      </c>
      <c r="J8" s="43">
        <f>I8+1</f>
        <v>2010</v>
      </c>
      <c r="K8" s="43">
        <f>J8+1</f>
        <v>2011</v>
      </c>
      <c r="L8" s="43">
        <f aca="true" t="shared" si="0" ref="L8:Z8">K8+1</f>
        <v>2012</v>
      </c>
      <c r="M8" s="43">
        <f t="shared" si="0"/>
        <v>2013</v>
      </c>
      <c r="N8" s="43">
        <f t="shared" si="0"/>
        <v>2014</v>
      </c>
      <c r="O8" s="43">
        <f t="shared" si="0"/>
        <v>2015</v>
      </c>
      <c r="P8" s="44">
        <f t="shared" si="0"/>
        <v>2016</v>
      </c>
      <c r="Q8" s="45">
        <f t="shared" si="0"/>
        <v>2017</v>
      </c>
      <c r="R8" s="43">
        <f t="shared" si="0"/>
        <v>2018</v>
      </c>
      <c r="S8" s="43">
        <f t="shared" si="0"/>
        <v>2019</v>
      </c>
      <c r="T8" s="43">
        <f t="shared" si="0"/>
        <v>2020</v>
      </c>
      <c r="U8" s="43">
        <f t="shared" si="0"/>
        <v>2021</v>
      </c>
      <c r="V8" s="43">
        <f t="shared" si="0"/>
        <v>2022</v>
      </c>
      <c r="W8" s="43">
        <f t="shared" si="0"/>
        <v>2023</v>
      </c>
      <c r="X8" s="43">
        <f t="shared" si="0"/>
        <v>2024</v>
      </c>
      <c r="Y8" s="43">
        <f t="shared" si="0"/>
        <v>2025</v>
      </c>
      <c r="Z8" s="44">
        <f t="shared" si="0"/>
        <v>2026</v>
      </c>
      <c r="AA8" s="45">
        <f aca="true" t="shared" si="1" ref="AA8:AJ8">Z8+1</f>
        <v>2027</v>
      </c>
      <c r="AB8" s="43">
        <f t="shared" si="1"/>
        <v>2028</v>
      </c>
      <c r="AC8" s="43">
        <f t="shared" si="1"/>
        <v>2029</v>
      </c>
      <c r="AD8" s="43">
        <f t="shared" si="1"/>
        <v>2030</v>
      </c>
      <c r="AE8" s="43">
        <f t="shared" si="1"/>
        <v>2031</v>
      </c>
      <c r="AF8" s="43">
        <f t="shared" si="1"/>
        <v>2032</v>
      </c>
      <c r="AG8" s="43">
        <f t="shared" si="1"/>
        <v>2033</v>
      </c>
      <c r="AH8" s="43">
        <f t="shared" si="1"/>
        <v>2034</v>
      </c>
      <c r="AI8" s="43">
        <f t="shared" si="1"/>
        <v>2035</v>
      </c>
      <c r="AJ8" s="44">
        <f t="shared" si="1"/>
        <v>2036</v>
      </c>
    </row>
    <row r="9" spans="4:36" ht="12.75" hidden="1">
      <c r="D9" s="46"/>
      <c r="E9" s="46" t="s">
        <v>12</v>
      </c>
      <c r="F9" s="47" t="s">
        <v>13</v>
      </c>
      <c r="G9" s="48" t="s">
        <v>14</v>
      </c>
      <c r="H9" s="49">
        <v>1</v>
      </c>
      <c r="I9" s="50">
        <v>5</v>
      </c>
      <c r="J9" s="51">
        <f>I9+1</f>
        <v>6</v>
      </c>
      <c r="K9" s="51">
        <f>J9+1</f>
        <v>7</v>
      </c>
      <c r="L9" s="51">
        <f aca="true" t="shared" si="2" ref="L9:Z9">K9+1</f>
        <v>8</v>
      </c>
      <c r="M9" s="51">
        <f t="shared" si="2"/>
        <v>9</v>
      </c>
      <c r="N9" s="51">
        <f t="shared" si="2"/>
        <v>10</v>
      </c>
      <c r="O9" s="51">
        <f t="shared" si="2"/>
        <v>11</v>
      </c>
      <c r="P9" s="52">
        <f t="shared" si="2"/>
        <v>12</v>
      </c>
      <c r="Q9" s="52">
        <f t="shared" si="2"/>
        <v>13</v>
      </c>
      <c r="R9" s="52">
        <f t="shared" si="2"/>
        <v>14</v>
      </c>
      <c r="S9" s="52">
        <f t="shared" si="2"/>
        <v>15</v>
      </c>
      <c r="T9" s="52">
        <f t="shared" si="2"/>
        <v>16</v>
      </c>
      <c r="U9" s="52">
        <f t="shared" si="2"/>
        <v>17</v>
      </c>
      <c r="V9" s="52">
        <f t="shared" si="2"/>
        <v>18</v>
      </c>
      <c r="W9" s="52">
        <f t="shared" si="2"/>
        <v>19</v>
      </c>
      <c r="X9" s="52">
        <f t="shared" si="2"/>
        <v>20</v>
      </c>
      <c r="Y9" s="52">
        <f t="shared" si="2"/>
        <v>21</v>
      </c>
      <c r="Z9" s="52">
        <f t="shared" si="2"/>
        <v>22</v>
      </c>
      <c r="AA9" s="52">
        <f aca="true" t="shared" si="3" ref="AA9:AJ9">Z9+1</f>
        <v>23</v>
      </c>
      <c r="AB9" s="52">
        <f t="shared" si="3"/>
        <v>24</v>
      </c>
      <c r="AC9" s="52">
        <f t="shared" si="3"/>
        <v>25</v>
      </c>
      <c r="AD9" s="52">
        <f t="shared" si="3"/>
        <v>26</v>
      </c>
      <c r="AE9" s="52">
        <f t="shared" si="3"/>
        <v>27</v>
      </c>
      <c r="AF9" s="52">
        <f t="shared" si="3"/>
        <v>28</v>
      </c>
      <c r="AG9" s="52">
        <f t="shared" si="3"/>
        <v>29</v>
      </c>
      <c r="AH9" s="52">
        <f t="shared" si="3"/>
        <v>30</v>
      </c>
      <c r="AI9" s="52">
        <f t="shared" si="3"/>
        <v>31</v>
      </c>
      <c r="AJ9" s="52">
        <f t="shared" si="3"/>
        <v>32</v>
      </c>
    </row>
    <row r="10" spans="2:36" ht="12.75" hidden="1">
      <c r="B10" s="53"/>
      <c r="C10" s="1"/>
      <c r="D10" s="54"/>
      <c r="E10" s="55" t="s">
        <v>15</v>
      </c>
      <c r="F10" s="56" t="s">
        <v>16</v>
      </c>
      <c r="G10" s="57" t="s">
        <v>17</v>
      </c>
      <c r="H10" s="58"/>
      <c r="I10" s="59">
        <v>1</v>
      </c>
      <c r="J10" s="60">
        <f>I10+1</f>
        <v>2</v>
      </c>
      <c r="K10" s="61">
        <f aca="true" t="shared" si="4" ref="K10:Z10">J10+1</f>
        <v>3</v>
      </c>
      <c r="L10" s="61">
        <f t="shared" si="4"/>
        <v>4</v>
      </c>
      <c r="M10" s="61">
        <f t="shared" si="4"/>
        <v>5</v>
      </c>
      <c r="N10" s="61">
        <f t="shared" si="4"/>
        <v>6</v>
      </c>
      <c r="O10" s="61">
        <f t="shared" si="4"/>
        <v>7</v>
      </c>
      <c r="P10" s="62">
        <f t="shared" si="4"/>
        <v>8</v>
      </c>
      <c r="Q10" s="63">
        <f t="shared" si="4"/>
        <v>9</v>
      </c>
      <c r="R10" s="61">
        <f t="shared" si="4"/>
        <v>10</v>
      </c>
      <c r="S10" s="61">
        <f t="shared" si="4"/>
        <v>11</v>
      </c>
      <c r="T10" s="61">
        <f t="shared" si="4"/>
        <v>12</v>
      </c>
      <c r="U10" s="61">
        <f t="shared" si="4"/>
        <v>13</v>
      </c>
      <c r="V10" s="61">
        <f t="shared" si="4"/>
        <v>14</v>
      </c>
      <c r="W10" s="61">
        <f t="shared" si="4"/>
        <v>15</v>
      </c>
      <c r="X10" s="61">
        <f t="shared" si="4"/>
        <v>16</v>
      </c>
      <c r="Y10" s="61">
        <f t="shared" si="4"/>
        <v>17</v>
      </c>
      <c r="Z10" s="62">
        <f t="shared" si="4"/>
        <v>18</v>
      </c>
      <c r="AA10" s="63">
        <f aca="true" t="shared" si="5" ref="AA10:AJ10">Z10+1</f>
        <v>19</v>
      </c>
      <c r="AB10" s="61">
        <f t="shared" si="5"/>
        <v>20</v>
      </c>
      <c r="AC10" s="61">
        <f t="shared" si="5"/>
        <v>21</v>
      </c>
      <c r="AD10" s="61">
        <f t="shared" si="5"/>
        <v>22</v>
      </c>
      <c r="AE10" s="61">
        <f t="shared" si="5"/>
        <v>23</v>
      </c>
      <c r="AF10" s="61">
        <f t="shared" si="5"/>
        <v>24</v>
      </c>
      <c r="AG10" s="61">
        <f t="shared" si="5"/>
        <v>25</v>
      </c>
      <c r="AH10" s="61">
        <f t="shared" si="5"/>
        <v>26</v>
      </c>
      <c r="AI10" s="61">
        <f t="shared" si="5"/>
        <v>27</v>
      </c>
      <c r="AJ10" s="62">
        <f t="shared" si="5"/>
        <v>28</v>
      </c>
    </row>
    <row r="11" spans="2:36" ht="12.75" hidden="1">
      <c r="B11" s="64"/>
      <c r="C11" s="65"/>
      <c r="D11" s="66"/>
      <c r="E11" s="66"/>
      <c r="F11" s="67" t="s">
        <v>18</v>
      </c>
      <c r="G11" s="68"/>
      <c r="H11" s="69" t="s">
        <v>15</v>
      </c>
      <c r="I11" s="69" t="s">
        <v>19</v>
      </c>
      <c r="J11" s="69" t="str">
        <f>I11</f>
        <v>(R$)</v>
      </c>
      <c r="K11" s="69" t="s">
        <v>19</v>
      </c>
      <c r="L11" s="69" t="s">
        <v>15</v>
      </c>
      <c r="M11" s="69" t="s">
        <v>19</v>
      </c>
      <c r="N11" s="69" t="s">
        <v>15</v>
      </c>
      <c r="O11" s="69" t="s">
        <v>19</v>
      </c>
      <c r="P11" s="70" t="s">
        <v>15</v>
      </c>
      <c r="Q11" s="71" t="s">
        <v>19</v>
      </c>
      <c r="R11" s="69" t="s">
        <v>15</v>
      </c>
      <c r="S11" s="69" t="s">
        <v>19</v>
      </c>
      <c r="T11" s="69" t="s">
        <v>15</v>
      </c>
      <c r="U11" s="69" t="s">
        <v>19</v>
      </c>
      <c r="V11" s="69" t="s">
        <v>15</v>
      </c>
      <c r="W11" s="69" t="s">
        <v>19</v>
      </c>
      <c r="X11" s="69" t="s">
        <v>15</v>
      </c>
      <c r="Y11" s="69" t="s">
        <v>19</v>
      </c>
      <c r="Z11" s="70" t="s">
        <v>15</v>
      </c>
      <c r="AA11" s="71" t="s">
        <v>19</v>
      </c>
      <c r="AB11" s="69" t="s">
        <v>15</v>
      </c>
      <c r="AC11" s="69" t="s">
        <v>19</v>
      </c>
      <c r="AD11" s="69" t="s">
        <v>15</v>
      </c>
      <c r="AE11" s="69" t="s">
        <v>19</v>
      </c>
      <c r="AF11" s="69" t="s">
        <v>15</v>
      </c>
      <c r="AG11" s="69" t="s">
        <v>19</v>
      </c>
      <c r="AH11" s="69" t="s">
        <v>15</v>
      </c>
      <c r="AI11" s="69" t="s">
        <v>19</v>
      </c>
      <c r="AJ11" s="70" t="s">
        <v>15</v>
      </c>
    </row>
    <row r="12" spans="2:36" ht="21" customHeight="1">
      <c r="B12" s="72" t="s">
        <v>20</v>
      </c>
      <c r="C12" s="73" t="s">
        <v>21</v>
      </c>
      <c r="D12" s="74"/>
      <c r="E12" s="75"/>
      <c r="F12" s="76"/>
      <c r="G12" s="77" t="s">
        <v>22</v>
      </c>
      <c r="H12" s="78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>
        <v>1</v>
      </c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80"/>
    </row>
    <row r="13" spans="2:36" ht="21" customHeight="1">
      <c r="B13" s="81" t="s">
        <v>23</v>
      </c>
      <c r="C13" s="82" t="s">
        <v>24</v>
      </c>
      <c r="D13" s="83"/>
      <c r="E13" s="84"/>
      <c r="F13" s="85"/>
      <c r="G13" s="86" t="s">
        <v>22</v>
      </c>
      <c r="H13" s="87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>
        <v>1</v>
      </c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9"/>
    </row>
    <row r="14" spans="2:36" ht="21" customHeight="1">
      <c r="B14" s="81" t="s">
        <v>25</v>
      </c>
      <c r="C14" s="82" t="s">
        <v>26</v>
      </c>
      <c r="D14" s="83"/>
      <c r="E14" s="84"/>
      <c r="F14" s="85"/>
      <c r="G14" s="86" t="s">
        <v>22</v>
      </c>
      <c r="H14" s="87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>
        <v>1</v>
      </c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9"/>
    </row>
    <row r="15" spans="2:36" ht="21" customHeight="1">
      <c r="B15" s="81"/>
      <c r="C15" s="82" t="s">
        <v>27</v>
      </c>
      <c r="D15" s="83"/>
      <c r="E15" s="84"/>
      <c r="F15" s="85"/>
      <c r="G15" s="86" t="s">
        <v>22</v>
      </c>
      <c r="H15" s="87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>
        <v>1</v>
      </c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9"/>
    </row>
    <row r="16" spans="2:36" ht="21" customHeight="1">
      <c r="B16" s="81"/>
      <c r="C16" s="82" t="s">
        <v>28</v>
      </c>
      <c r="D16" s="83"/>
      <c r="E16" s="90">
        <f>(F16/F$35)*100</f>
        <v>1.0964254201540953</v>
      </c>
      <c r="F16" s="91">
        <v>69282.34</v>
      </c>
      <c r="G16" s="86" t="s">
        <v>22</v>
      </c>
      <c r="H16" s="92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>
        <v>1</v>
      </c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9"/>
    </row>
    <row r="17" spans="2:36" ht="21" customHeight="1">
      <c r="B17" s="81"/>
      <c r="C17" s="82" t="s">
        <v>29</v>
      </c>
      <c r="D17" s="83"/>
      <c r="E17" s="90"/>
      <c r="F17" s="93"/>
      <c r="G17" s="86" t="s">
        <v>22</v>
      </c>
      <c r="H17" s="92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>
        <v>1</v>
      </c>
      <c r="AA17" s="88"/>
      <c r="AB17" s="88"/>
      <c r="AC17" s="88"/>
      <c r="AD17" s="88"/>
      <c r="AE17" s="88"/>
      <c r="AF17" s="88"/>
      <c r="AG17" s="88"/>
      <c r="AH17" s="88"/>
      <c r="AI17" s="88"/>
      <c r="AJ17" s="89"/>
    </row>
    <row r="18" spans="2:36" ht="21" customHeight="1">
      <c r="B18" s="81"/>
      <c r="C18" s="82" t="s">
        <v>30</v>
      </c>
      <c r="D18" s="83"/>
      <c r="E18" s="90">
        <f>(F18/F$35)*100</f>
        <v>3.882968515556827</v>
      </c>
      <c r="F18" s="93">
        <v>245362.01</v>
      </c>
      <c r="G18" s="86" t="s">
        <v>22</v>
      </c>
      <c r="H18" s="92"/>
      <c r="I18" s="88"/>
      <c r="J18" s="88"/>
      <c r="K18" s="88"/>
      <c r="L18" s="88"/>
      <c r="M18" s="88"/>
      <c r="N18" s="88">
        <v>1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>
        <v>0.5</v>
      </c>
      <c r="Z18" s="88">
        <v>0.5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9"/>
    </row>
    <row r="19" spans="2:36" ht="21" customHeight="1">
      <c r="B19" s="81"/>
      <c r="C19" s="82" t="s">
        <v>31</v>
      </c>
      <c r="D19" s="83"/>
      <c r="E19" s="90"/>
      <c r="F19" s="93"/>
      <c r="G19" s="86" t="s">
        <v>22</v>
      </c>
      <c r="H19" s="92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>
        <v>0.5</v>
      </c>
      <c r="AA19" s="88">
        <v>0.5</v>
      </c>
      <c r="AB19" s="88"/>
      <c r="AC19" s="88"/>
      <c r="AD19" s="88"/>
      <c r="AE19" s="88"/>
      <c r="AF19" s="88"/>
      <c r="AG19" s="88"/>
      <c r="AH19" s="88"/>
      <c r="AI19" s="88"/>
      <c r="AJ19" s="89"/>
    </row>
    <row r="20" spans="2:36" ht="21" customHeight="1">
      <c r="B20" s="81"/>
      <c r="C20" s="82" t="s">
        <v>32</v>
      </c>
      <c r="D20" s="83"/>
      <c r="E20" s="90"/>
      <c r="F20" s="93"/>
      <c r="G20" s="86" t="s">
        <v>22</v>
      </c>
      <c r="H20" s="92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>
        <v>0.3</v>
      </c>
      <c r="AA20" s="88">
        <v>0.7</v>
      </c>
      <c r="AB20" s="88"/>
      <c r="AC20" s="88"/>
      <c r="AD20" s="88"/>
      <c r="AE20" s="88"/>
      <c r="AF20" s="88"/>
      <c r="AG20" s="88"/>
      <c r="AH20" s="88"/>
      <c r="AI20" s="88"/>
      <c r="AJ20" s="89"/>
    </row>
    <row r="21" spans="2:36" ht="21" customHeight="1">
      <c r="B21" s="81"/>
      <c r="C21" s="82" t="s">
        <v>33</v>
      </c>
      <c r="D21" s="83"/>
      <c r="E21" s="90"/>
      <c r="F21" s="93"/>
      <c r="G21" s="86" t="s">
        <v>22</v>
      </c>
      <c r="H21" s="92"/>
      <c r="I21" s="88"/>
      <c r="J21" s="88"/>
      <c r="K21" s="88">
        <v>1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>
        <v>0.5</v>
      </c>
      <c r="AA21" s="88">
        <v>0.5</v>
      </c>
      <c r="AB21" s="88"/>
      <c r="AC21" s="88"/>
      <c r="AD21" s="88"/>
      <c r="AE21" s="88"/>
      <c r="AF21" s="88"/>
      <c r="AG21" s="88"/>
      <c r="AH21" s="88"/>
      <c r="AI21" s="88"/>
      <c r="AJ21" s="89"/>
    </row>
    <row r="22" spans="2:36" ht="21" customHeight="1">
      <c r="B22" s="81"/>
      <c r="C22" s="82" t="s">
        <v>34</v>
      </c>
      <c r="D22" s="83"/>
      <c r="E22" s="90">
        <f>(F22/F$35)*100</f>
        <v>35.6648011842957</v>
      </c>
      <c r="F22" s="93">
        <v>2253633.34</v>
      </c>
      <c r="G22" s="86" t="s">
        <v>22</v>
      </c>
      <c r="H22" s="92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>
        <v>0.4</v>
      </c>
      <c r="AB22" s="88">
        <v>0.6</v>
      </c>
      <c r="AC22" s="88"/>
      <c r="AD22" s="88"/>
      <c r="AE22" s="88"/>
      <c r="AF22" s="88"/>
      <c r="AG22" s="88"/>
      <c r="AH22" s="88"/>
      <c r="AI22" s="88"/>
      <c r="AJ22" s="89"/>
    </row>
    <row r="23" spans="2:36" ht="21" customHeight="1">
      <c r="B23" s="81"/>
      <c r="C23" s="82" t="s">
        <v>35</v>
      </c>
      <c r="D23" s="83"/>
      <c r="E23" s="90"/>
      <c r="F23" s="93"/>
      <c r="G23" s="86" t="s">
        <v>22</v>
      </c>
      <c r="H23" s="92"/>
      <c r="I23" s="88"/>
      <c r="J23" s="88"/>
      <c r="K23" s="88"/>
      <c r="L23" s="88">
        <v>1</v>
      </c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>
        <v>0.3</v>
      </c>
      <c r="AB23" s="88">
        <v>0.7</v>
      </c>
      <c r="AC23" s="88"/>
      <c r="AD23" s="88"/>
      <c r="AE23" s="88"/>
      <c r="AF23" s="88"/>
      <c r="AG23" s="88"/>
      <c r="AH23" s="88"/>
      <c r="AI23" s="88"/>
      <c r="AJ23" s="89"/>
    </row>
    <row r="24" spans="2:36" ht="21" customHeight="1">
      <c r="B24" s="81"/>
      <c r="C24" s="82" t="s">
        <v>36</v>
      </c>
      <c r="D24" s="83"/>
      <c r="E24" s="90"/>
      <c r="F24" s="93"/>
      <c r="G24" s="86"/>
      <c r="H24" s="92"/>
      <c r="I24" s="88"/>
      <c r="J24" s="88"/>
      <c r="K24" s="88"/>
      <c r="L24" s="88">
        <v>1</v>
      </c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9"/>
    </row>
    <row r="25" spans="2:36" ht="21" customHeight="1">
      <c r="B25" s="81"/>
      <c r="C25" s="82" t="s">
        <v>37</v>
      </c>
      <c r="D25" s="83"/>
      <c r="E25" s="90"/>
      <c r="F25" s="93"/>
      <c r="G25" s="86"/>
      <c r="H25" s="92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9"/>
    </row>
    <row r="26" spans="2:36" ht="21" customHeight="1">
      <c r="B26" s="81"/>
      <c r="C26" s="82" t="s">
        <v>38</v>
      </c>
      <c r="D26" s="94"/>
      <c r="E26" s="90">
        <f>(F26/F$35)*100</f>
        <v>25.99664343416823</v>
      </c>
      <c r="F26" s="93">
        <v>1642709.35</v>
      </c>
      <c r="G26" s="86" t="s">
        <v>22</v>
      </c>
      <c r="H26" s="92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>
        <v>1</v>
      </c>
      <c r="AB26" s="88"/>
      <c r="AC26" s="88"/>
      <c r="AD26" s="88"/>
      <c r="AE26" s="88"/>
      <c r="AF26" s="88"/>
      <c r="AG26" s="88"/>
      <c r="AH26" s="88"/>
      <c r="AI26" s="88"/>
      <c r="AJ26" s="89"/>
    </row>
    <row r="27" spans="2:36" ht="21" customHeight="1">
      <c r="B27" s="81"/>
      <c r="C27" s="82" t="s">
        <v>39</v>
      </c>
      <c r="D27" s="94"/>
      <c r="E27" s="90"/>
      <c r="F27" s="93"/>
      <c r="G27" s="86" t="s">
        <v>22</v>
      </c>
      <c r="H27" s="92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9"/>
    </row>
    <row r="28" spans="2:36" ht="21" customHeight="1">
      <c r="B28" s="81"/>
      <c r="C28" s="82" t="s">
        <v>40</v>
      </c>
      <c r="D28" s="94"/>
      <c r="E28" s="90"/>
      <c r="F28" s="93"/>
      <c r="G28" s="86" t="s">
        <v>22</v>
      </c>
      <c r="H28" s="92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9"/>
    </row>
    <row r="29" spans="2:36" ht="21" customHeight="1">
      <c r="B29" s="81"/>
      <c r="C29" s="82" t="s">
        <v>41</v>
      </c>
      <c r="D29" s="94"/>
      <c r="E29" s="90">
        <f>(F29/F$35)*100</f>
        <v>31.918979018698053</v>
      </c>
      <c r="F29" s="93">
        <v>2016937.51</v>
      </c>
      <c r="G29" s="86" t="s">
        <v>22</v>
      </c>
      <c r="H29" s="92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9"/>
    </row>
    <row r="30" spans="2:36" ht="21" customHeight="1">
      <c r="B30" s="81"/>
      <c r="C30" s="82" t="s">
        <v>42</v>
      </c>
      <c r="D30" s="94"/>
      <c r="E30" s="90"/>
      <c r="F30" s="93"/>
      <c r="G30" s="86" t="s">
        <v>22</v>
      </c>
      <c r="H30" s="92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9"/>
    </row>
    <row r="31" spans="2:36" ht="21" customHeight="1">
      <c r="B31" s="81"/>
      <c r="C31" s="82" t="s">
        <v>43</v>
      </c>
      <c r="D31" s="94"/>
      <c r="E31" s="90"/>
      <c r="F31" s="93"/>
      <c r="G31" s="86" t="s">
        <v>22</v>
      </c>
      <c r="H31" s="92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9"/>
    </row>
    <row r="32" spans="2:36" ht="21" customHeight="1">
      <c r="B32" s="81"/>
      <c r="C32" s="82" t="s">
        <v>44</v>
      </c>
      <c r="D32" s="94"/>
      <c r="E32" s="90">
        <f>(F32/F$35)*100</f>
        <v>1.440182427127105</v>
      </c>
      <c r="F32" s="93">
        <v>91004.1</v>
      </c>
      <c r="G32" s="86"/>
      <c r="H32" s="92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9"/>
    </row>
    <row r="33" spans="2:36" ht="21" customHeight="1">
      <c r="B33" s="81"/>
      <c r="C33" s="95" t="s">
        <v>45</v>
      </c>
      <c r="D33" s="94"/>
      <c r="E33" s="90"/>
      <c r="F33" s="93"/>
      <c r="G33" s="96"/>
      <c r="H33" s="92"/>
      <c r="I33" s="88"/>
      <c r="J33" s="88"/>
      <c r="K33" s="88"/>
      <c r="L33" s="88"/>
      <c r="M33" s="88">
        <v>1</v>
      </c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9"/>
    </row>
    <row r="34" spans="2:36" ht="21" customHeight="1">
      <c r="B34" s="97"/>
      <c r="C34" s="98"/>
      <c r="D34" s="99"/>
      <c r="E34" s="100"/>
      <c r="F34" s="101"/>
      <c r="G34" s="102"/>
      <c r="H34" s="103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5"/>
    </row>
    <row r="35" spans="2:36" s="106" customFormat="1" ht="12.75" customHeight="1" hidden="1">
      <c r="B35" s="107"/>
      <c r="C35" s="108" t="s">
        <v>46</v>
      </c>
      <c r="D35" s="109"/>
      <c r="E35" s="110">
        <f>SUM(E12:E34)</f>
        <v>100</v>
      </c>
      <c r="F35" s="111">
        <f>SUM(F12:F34)</f>
        <v>6318928.649999999</v>
      </c>
      <c r="G35" s="112"/>
      <c r="H35" s="113">
        <f>I35/$F35*100</f>
        <v>0</v>
      </c>
      <c r="I35" s="114">
        <f>SUM(I12:I34)</f>
        <v>0</v>
      </c>
      <c r="J35" s="114">
        <f>K35/$F35*100</f>
        <v>1.582546750231149E-05</v>
      </c>
      <c r="K35" s="114">
        <f>SUM(K12:K34)</f>
        <v>1</v>
      </c>
      <c r="L35" s="114">
        <f>M35/$F35*100</f>
        <v>1.582546750231149E-05</v>
      </c>
      <c r="M35" s="114">
        <f>SUM(M12:M34)</f>
        <v>1</v>
      </c>
      <c r="N35" s="114">
        <f>O35/$F35*100</f>
        <v>0</v>
      </c>
      <c r="O35" s="114">
        <f>SUM(O12:O34)</f>
        <v>0</v>
      </c>
      <c r="P35" s="115"/>
      <c r="Q35" s="114"/>
      <c r="R35" s="114"/>
      <c r="S35" s="114"/>
      <c r="T35" s="116"/>
      <c r="U35" s="116"/>
      <c r="V35" s="114"/>
      <c r="W35" s="114"/>
      <c r="X35" s="114"/>
      <c r="Y35" s="114"/>
      <c r="Z35" s="115"/>
      <c r="AA35" s="114"/>
      <c r="AB35" s="114"/>
      <c r="AC35" s="114"/>
      <c r="AD35" s="116"/>
      <c r="AE35" s="116"/>
      <c r="AF35" s="114"/>
      <c r="AG35" s="114"/>
      <c r="AH35" s="114"/>
      <c r="AI35" s="114"/>
      <c r="AJ35" s="115"/>
    </row>
    <row r="36" spans="2:36" s="106" customFormat="1" ht="12.75" customHeight="1" hidden="1">
      <c r="B36" s="117"/>
      <c r="C36" s="118" t="s">
        <v>47</v>
      </c>
      <c r="D36" s="119"/>
      <c r="E36" s="120">
        <f>E35</f>
        <v>100</v>
      </c>
      <c r="F36" s="121">
        <f>F35</f>
        <v>6318928.649999999</v>
      </c>
      <c r="G36" s="122"/>
      <c r="H36" s="123">
        <f>H35</f>
        <v>0</v>
      </c>
      <c r="I36" s="123">
        <f aca="true" t="shared" si="6" ref="I36:O36">G36+I35</f>
        <v>0</v>
      </c>
      <c r="J36" s="123">
        <f t="shared" si="6"/>
        <v>1.582546750231149E-05</v>
      </c>
      <c r="K36" s="123">
        <f t="shared" si="6"/>
        <v>1</v>
      </c>
      <c r="L36" s="123">
        <f t="shared" si="6"/>
        <v>3.165093500462298E-05</v>
      </c>
      <c r="M36" s="123">
        <f t="shared" si="6"/>
        <v>2</v>
      </c>
      <c r="N36" s="123">
        <f t="shared" si="6"/>
        <v>3.165093500462298E-05</v>
      </c>
      <c r="O36" s="123">
        <f t="shared" si="6"/>
        <v>2</v>
      </c>
      <c r="P36" s="124"/>
      <c r="Q36" s="123"/>
      <c r="R36" s="123"/>
      <c r="S36" s="125"/>
      <c r="T36" s="125"/>
      <c r="U36" s="125"/>
      <c r="V36" s="123"/>
      <c r="W36" s="123"/>
      <c r="X36" s="123"/>
      <c r="Y36" s="123"/>
      <c r="Z36" s="124"/>
      <c r="AA36" s="123"/>
      <c r="AB36" s="123"/>
      <c r="AC36" s="125"/>
      <c r="AD36" s="125"/>
      <c r="AE36" s="125"/>
      <c r="AF36" s="123"/>
      <c r="AG36" s="123"/>
      <c r="AH36" s="123"/>
      <c r="AI36" s="123"/>
      <c r="AJ36" s="124"/>
    </row>
    <row r="37" spans="2:39" ht="12.75">
      <c r="B37" s="126"/>
      <c r="C37" s="127"/>
      <c r="D37" s="127"/>
      <c r="E37" s="127"/>
      <c r="F37" s="128"/>
      <c r="G37" s="129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</row>
    <row r="38" spans="2:39" ht="12.75">
      <c r="B38" s="126"/>
      <c r="C38" s="127"/>
      <c r="D38" s="127"/>
      <c r="E38" s="127"/>
      <c r="F38" s="128"/>
      <c r="G38" s="129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</row>
    <row r="39" spans="2:39" ht="12.75">
      <c r="B39" s="126"/>
      <c r="C39" s="127"/>
      <c r="D39" s="127"/>
      <c r="E39" s="127"/>
      <c r="F39" s="128"/>
      <c r="G39" s="129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</row>
    <row r="40" spans="2:39" ht="15">
      <c r="B40" s="126"/>
      <c r="C40" s="130"/>
      <c r="D40" s="131"/>
      <c r="E40" s="127"/>
      <c r="F40" s="128"/>
      <c r="G40" s="129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</row>
    <row r="41" spans="2:39" ht="9" customHeight="1">
      <c r="B41" s="126"/>
      <c r="C41" s="127"/>
      <c r="D41" s="127"/>
      <c r="E41" s="127"/>
      <c r="F41" s="128"/>
      <c r="G41" s="129"/>
      <c r="H41" s="127"/>
      <c r="I41" s="127"/>
      <c r="J41" s="127"/>
      <c r="K41" s="127"/>
      <c r="L41" s="127"/>
      <c r="M41" s="127"/>
      <c r="N41" s="132"/>
      <c r="O41" s="133"/>
      <c r="P41" s="133"/>
      <c r="Q41" s="134"/>
      <c r="R41" s="127"/>
      <c r="S41" s="127"/>
      <c r="T41" s="127"/>
      <c r="U41" s="127"/>
      <c r="V41" s="127"/>
      <c r="W41" s="127"/>
      <c r="X41" s="127"/>
      <c r="Y41" s="127"/>
      <c r="Z41" s="132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</row>
    <row r="42" spans="2:39" ht="14.25" customHeight="1">
      <c r="B42" s="126"/>
      <c r="C42" s="127"/>
      <c r="D42" s="127"/>
      <c r="E42" s="127"/>
      <c r="F42" s="128"/>
      <c r="G42" s="129"/>
      <c r="H42" s="127"/>
      <c r="I42" s="127"/>
      <c r="J42" s="127"/>
      <c r="K42" s="127"/>
      <c r="L42" s="127"/>
      <c r="M42" s="129"/>
      <c r="N42" s="135"/>
      <c r="O42" s="129"/>
      <c r="P42" s="129"/>
      <c r="Q42" s="134"/>
      <c r="R42" s="127"/>
      <c r="S42" s="127"/>
      <c r="T42" s="127"/>
      <c r="U42" s="127"/>
      <c r="V42" s="127"/>
      <c r="W42" s="127"/>
      <c r="X42" s="127"/>
      <c r="Y42" s="129"/>
      <c r="Z42" s="135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</row>
    <row r="43" spans="2:39" ht="15" customHeight="1">
      <c r="B43" s="126"/>
      <c r="C43" s="131"/>
      <c r="D43" s="131"/>
      <c r="E43" s="136"/>
      <c r="F43" s="129"/>
      <c r="G43" s="129"/>
      <c r="H43" s="129"/>
      <c r="I43" s="137"/>
      <c r="J43" s="127"/>
      <c r="K43" s="127"/>
      <c r="L43" s="127"/>
      <c r="M43" s="138"/>
      <c r="N43" s="138"/>
      <c r="O43" s="138"/>
      <c r="P43" s="138"/>
      <c r="Q43" s="138"/>
      <c r="R43" s="127"/>
      <c r="S43" s="127"/>
      <c r="T43" s="127"/>
      <c r="U43" s="127"/>
      <c r="V43" s="127"/>
      <c r="W43" s="127"/>
      <c r="X43" s="127"/>
      <c r="Y43" s="138"/>
      <c r="Z43" s="138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</row>
    <row r="44" spans="2:39" ht="15">
      <c r="B44" s="126"/>
      <c r="C44" s="127"/>
      <c r="D44" s="127"/>
      <c r="E44" s="139"/>
      <c r="F44" s="140"/>
      <c r="G44" s="129"/>
      <c r="H44" s="129"/>
      <c r="I44" s="137"/>
      <c r="J44" s="127"/>
      <c r="K44" s="127"/>
      <c r="L44" s="131"/>
      <c r="M44" s="127"/>
      <c r="N44" s="141"/>
      <c r="O44" s="141"/>
      <c r="P44" s="141"/>
      <c r="Q44" s="141"/>
      <c r="R44" s="127"/>
      <c r="S44" s="127"/>
      <c r="T44" s="129"/>
      <c r="U44" s="127"/>
      <c r="V44" s="127"/>
      <c r="W44" s="127"/>
      <c r="X44" s="131"/>
      <c r="Y44" s="127"/>
      <c r="Z44" s="141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</row>
    <row r="45" spans="2:39" ht="12.75">
      <c r="B45" s="126"/>
      <c r="C45" s="127"/>
      <c r="D45" s="127"/>
      <c r="E45" s="127"/>
      <c r="F45" s="128"/>
      <c r="G45" s="129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</row>
    <row r="46" spans="2:39" ht="12.75">
      <c r="B46" s="126"/>
      <c r="C46" s="127"/>
      <c r="D46" s="127"/>
      <c r="E46" s="127"/>
      <c r="F46" s="128"/>
      <c r="G46" s="129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</row>
    <row r="47" spans="2:39" ht="12.75">
      <c r="B47" s="126"/>
      <c r="C47" s="127"/>
      <c r="D47" s="127"/>
      <c r="E47" s="127"/>
      <c r="F47" s="128"/>
      <c r="G47" s="129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</row>
    <row r="48" spans="2:39" ht="12.75">
      <c r="B48" s="126"/>
      <c r="C48" s="127"/>
      <c r="D48" s="127"/>
      <c r="E48" s="127"/>
      <c r="F48" s="128"/>
      <c r="G48" s="129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</row>
    <row r="49" spans="2:39" ht="12.75">
      <c r="B49" s="126"/>
      <c r="C49" s="127"/>
      <c r="D49" s="127"/>
      <c r="E49" s="127"/>
      <c r="F49" s="128"/>
      <c r="G49" s="129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</row>
    <row r="50" spans="2:39" ht="12.75">
      <c r="B50" s="126"/>
      <c r="C50" s="127"/>
      <c r="D50" s="127"/>
      <c r="E50" s="127"/>
      <c r="F50" s="128"/>
      <c r="G50" s="129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</row>
    <row r="51" spans="2:39" ht="12.75">
      <c r="B51" s="126"/>
      <c r="C51" s="127"/>
      <c r="D51" s="127"/>
      <c r="E51" s="127"/>
      <c r="F51" s="128"/>
      <c r="G51" s="129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</row>
    <row r="52" spans="2:39" ht="12.75">
      <c r="B52" s="126"/>
      <c r="C52" s="127"/>
      <c r="D52" s="127"/>
      <c r="E52" s="127"/>
      <c r="F52" s="128"/>
      <c r="G52" s="129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</row>
    <row r="53" spans="2:39" ht="12.75">
      <c r="B53" s="126"/>
      <c r="C53" s="127"/>
      <c r="D53" s="127"/>
      <c r="E53" s="127"/>
      <c r="F53" s="128"/>
      <c r="G53" s="129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</row>
    <row r="54" spans="2:39" ht="12.75">
      <c r="B54" s="126"/>
      <c r="C54" s="127"/>
      <c r="D54" s="127"/>
      <c r="E54" s="127"/>
      <c r="F54" s="128"/>
      <c r="G54" s="129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</row>
    <row r="55" spans="2:39" ht="12.75">
      <c r="B55" s="126"/>
      <c r="C55" s="127"/>
      <c r="D55" s="127"/>
      <c r="E55" s="127"/>
      <c r="F55" s="128"/>
      <c r="G55" s="129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</row>
    <row r="56" spans="2:39" ht="12.75">
      <c r="B56" s="126"/>
      <c r="C56" s="127"/>
      <c r="D56" s="127"/>
      <c r="E56" s="127"/>
      <c r="F56" s="128"/>
      <c r="G56" s="129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</row>
    <row r="57" spans="2:39" ht="12.75">
      <c r="B57" s="126"/>
      <c r="C57" s="127"/>
      <c r="D57" s="127"/>
      <c r="E57" s="127"/>
      <c r="F57" s="128"/>
      <c r="G57" s="129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</row>
    <row r="58" spans="2:39" ht="12.75">
      <c r="B58" s="126"/>
      <c r="C58" s="127"/>
      <c r="D58" s="127"/>
      <c r="E58" s="127"/>
      <c r="F58" s="128"/>
      <c r="G58" s="129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</row>
    <row r="59" spans="2:39" ht="12.75">
      <c r="B59" s="126"/>
      <c r="C59" s="127"/>
      <c r="D59" s="127"/>
      <c r="E59" s="127"/>
      <c r="F59" s="128"/>
      <c r="G59" s="129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</row>
    <row r="60" spans="2:39" ht="12.75">
      <c r="B60" s="126"/>
      <c r="C60" s="127"/>
      <c r="D60" s="127"/>
      <c r="E60" s="127"/>
      <c r="F60" s="128"/>
      <c r="G60" s="129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</row>
    <row r="61" spans="2:39" ht="12.75">
      <c r="B61" s="126"/>
      <c r="C61" s="127"/>
      <c r="D61" s="127"/>
      <c r="E61" s="127"/>
      <c r="F61" s="128"/>
      <c r="G61" s="129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</row>
    <row r="62" spans="2:39" ht="12.75">
      <c r="B62" s="126"/>
      <c r="C62" s="127"/>
      <c r="D62" s="127"/>
      <c r="E62" s="127"/>
      <c r="F62" s="128"/>
      <c r="G62" s="129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</row>
    <row r="63" spans="2:39" ht="12.75">
      <c r="B63" s="126"/>
      <c r="C63" s="127"/>
      <c r="D63" s="127"/>
      <c r="E63" s="127"/>
      <c r="F63" s="128"/>
      <c r="G63" s="129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</row>
    <row r="64" spans="2:39" ht="12.75">
      <c r="B64" s="126"/>
      <c r="C64" s="127"/>
      <c r="D64" s="127"/>
      <c r="E64" s="127"/>
      <c r="F64" s="128"/>
      <c r="G64" s="129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</row>
    <row r="65" spans="2:39" ht="12.75">
      <c r="B65" s="126"/>
      <c r="C65" s="127"/>
      <c r="D65" s="127"/>
      <c r="E65" s="127"/>
      <c r="F65" s="128"/>
      <c r="G65" s="129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</row>
    <row r="66" spans="2:39" ht="12.75">
      <c r="B66" s="126"/>
      <c r="C66" s="127"/>
      <c r="D66" s="127"/>
      <c r="E66" s="127"/>
      <c r="F66" s="128"/>
      <c r="G66" s="129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</row>
    <row r="67" spans="2:39" ht="12.75">
      <c r="B67" s="126"/>
      <c r="C67" s="127"/>
      <c r="D67" s="127"/>
      <c r="E67" s="127"/>
      <c r="F67" s="128"/>
      <c r="G67" s="129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</row>
    <row r="68" spans="2:39" ht="12.75">
      <c r="B68" s="126"/>
      <c r="C68" s="127"/>
      <c r="D68" s="127"/>
      <c r="E68" s="127"/>
      <c r="F68" s="128"/>
      <c r="G68" s="129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</row>
    <row r="69" spans="2:39" ht="12.75">
      <c r="B69" s="126"/>
      <c r="C69" s="127"/>
      <c r="D69" s="127"/>
      <c r="E69" s="127"/>
      <c r="F69" s="128"/>
      <c r="G69" s="129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</row>
    <row r="70" spans="2:39" ht="12.75">
      <c r="B70" s="126"/>
      <c r="C70" s="127"/>
      <c r="D70" s="127"/>
      <c r="E70" s="127"/>
      <c r="F70" s="128"/>
      <c r="G70" s="129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</row>
    <row r="71" spans="2:39" ht="12.75">
      <c r="B71" s="126"/>
      <c r="C71" s="127"/>
      <c r="D71" s="127"/>
      <c r="E71" s="127"/>
      <c r="F71" s="128"/>
      <c r="G71" s="129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</row>
    <row r="72" spans="2:39" ht="12.75">
      <c r="B72" s="126"/>
      <c r="C72" s="127"/>
      <c r="D72" s="127"/>
      <c r="E72" s="127"/>
      <c r="F72" s="128"/>
      <c r="G72" s="129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</row>
    <row r="73" spans="2:39" ht="12.75">
      <c r="B73" s="126"/>
      <c r="C73" s="127"/>
      <c r="D73" s="127"/>
      <c r="E73" s="127"/>
      <c r="F73" s="128"/>
      <c r="G73" s="129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</row>
    <row r="74" spans="2:39" ht="12.75">
      <c r="B74" s="126"/>
      <c r="C74" s="127"/>
      <c r="D74" s="127"/>
      <c r="E74" s="127"/>
      <c r="F74" s="128"/>
      <c r="G74" s="129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</row>
    <row r="75" spans="2:39" ht="12.75">
      <c r="B75" s="126"/>
      <c r="C75" s="127"/>
      <c r="D75" s="127"/>
      <c r="E75" s="127"/>
      <c r="F75" s="128"/>
      <c r="G75" s="129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</row>
    <row r="76" spans="2:39" ht="12.75">
      <c r="B76" s="126"/>
      <c r="C76" s="127"/>
      <c r="D76" s="127"/>
      <c r="E76" s="127"/>
      <c r="F76" s="128"/>
      <c r="G76" s="129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</row>
    <row r="77" spans="2:39" ht="12.75">
      <c r="B77" s="126"/>
      <c r="C77" s="127"/>
      <c r="D77" s="127"/>
      <c r="E77" s="127"/>
      <c r="F77" s="128"/>
      <c r="G77" s="129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</row>
    <row r="78" spans="2:39" ht="12.75">
      <c r="B78" s="126"/>
      <c r="C78" s="127"/>
      <c r="D78" s="127"/>
      <c r="E78" s="127"/>
      <c r="F78" s="128"/>
      <c r="G78" s="129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</row>
    <row r="79" spans="2:39" ht="12.75">
      <c r="B79" s="126"/>
      <c r="C79" s="127"/>
      <c r="D79" s="127"/>
      <c r="E79" s="127"/>
      <c r="F79" s="128"/>
      <c r="G79" s="129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</row>
    <row r="80" spans="2:39" ht="12.75">
      <c r="B80" s="126"/>
      <c r="C80" s="127"/>
      <c r="D80" s="127"/>
      <c r="E80" s="127"/>
      <c r="F80" s="128"/>
      <c r="G80" s="129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</row>
    <row r="81" spans="2:39" ht="12.75">
      <c r="B81" s="126"/>
      <c r="C81" s="127"/>
      <c r="D81" s="127"/>
      <c r="E81" s="127"/>
      <c r="F81" s="128"/>
      <c r="G81" s="129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</row>
    <row r="82" spans="2:39" ht="12.75">
      <c r="B82" s="126"/>
      <c r="C82" s="127"/>
      <c r="D82" s="127"/>
      <c r="E82" s="127"/>
      <c r="F82" s="128"/>
      <c r="G82" s="129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</row>
    <row r="83" spans="2:39" ht="12.75">
      <c r="B83" s="126"/>
      <c r="C83" s="127"/>
      <c r="D83" s="127"/>
      <c r="E83" s="127"/>
      <c r="F83" s="128"/>
      <c r="G83" s="129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</row>
    <row r="84" spans="2:39" ht="12.75">
      <c r="B84" s="126"/>
      <c r="C84" s="127"/>
      <c r="D84" s="127"/>
      <c r="E84" s="127"/>
      <c r="F84" s="128"/>
      <c r="G84" s="129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</row>
    <row r="85" spans="2:39" ht="12.75">
      <c r="B85" s="126"/>
      <c r="C85" s="127"/>
      <c r="D85" s="127"/>
      <c r="E85" s="127"/>
      <c r="F85" s="128"/>
      <c r="G85" s="129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</row>
    <row r="86" spans="2:39" ht="12.75">
      <c r="B86" s="126"/>
      <c r="C86" s="127"/>
      <c r="D86" s="127"/>
      <c r="E86" s="127"/>
      <c r="F86" s="128"/>
      <c r="G86" s="129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</row>
    <row r="87" spans="2:39" ht="12.75">
      <c r="B87" s="126"/>
      <c r="C87" s="127"/>
      <c r="D87" s="127"/>
      <c r="E87" s="127"/>
      <c r="F87" s="128"/>
      <c r="G87" s="129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</row>
    <row r="88" spans="2:39" ht="12.75">
      <c r="B88" s="126"/>
      <c r="C88" s="127"/>
      <c r="D88" s="127"/>
      <c r="E88" s="127"/>
      <c r="F88" s="128"/>
      <c r="G88" s="129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</row>
    <row r="89" spans="2:39" ht="12.75">
      <c r="B89" s="126"/>
      <c r="C89" s="127"/>
      <c r="D89" s="127"/>
      <c r="E89" s="127"/>
      <c r="F89" s="128"/>
      <c r="G89" s="129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</row>
    <row r="90" spans="2:39" ht="12.75">
      <c r="B90" s="126"/>
      <c r="C90" s="127"/>
      <c r="D90" s="127"/>
      <c r="E90" s="127"/>
      <c r="F90" s="128"/>
      <c r="G90" s="129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</row>
    <row r="91" spans="2:26" ht="12.75">
      <c r="B91" s="27"/>
      <c r="C91" s="142"/>
      <c r="D91" s="142"/>
      <c r="E91" s="142"/>
      <c r="F91" s="143"/>
      <c r="G91" s="144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</row>
    <row r="92" spans="2:26" ht="12.75">
      <c r="B92" s="27"/>
      <c r="C92" s="142"/>
      <c r="D92" s="142"/>
      <c r="E92" s="142"/>
      <c r="F92" s="143"/>
      <c r="G92" s="144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</row>
    <row r="93" spans="2:26" ht="12.75">
      <c r="B93" s="27"/>
      <c r="C93" s="142"/>
      <c r="D93" s="142"/>
      <c r="E93" s="142"/>
      <c r="F93" s="143"/>
      <c r="G93" s="144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</row>
    <row r="94" spans="2:26" ht="12.75">
      <c r="B94" s="27"/>
      <c r="C94" s="142"/>
      <c r="D94" s="142"/>
      <c r="E94" s="142"/>
      <c r="F94" s="143"/>
      <c r="G94" s="144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</row>
    <row r="95" spans="2:26" ht="12.75">
      <c r="B95" s="27"/>
      <c r="C95" s="142"/>
      <c r="D95" s="142"/>
      <c r="E95" s="142"/>
      <c r="F95" s="143"/>
      <c r="G95" s="144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</row>
    <row r="96" spans="2:26" ht="12.75">
      <c r="B96" s="27"/>
      <c r="C96" s="142"/>
      <c r="D96" s="142"/>
      <c r="E96" s="142"/>
      <c r="F96" s="143"/>
      <c r="G96" s="144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</row>
    <row r="97" spans="2:26" ht="12.75">
      <c r="B97" s="27"/>
      <c r="C97" s="142"/>
      <c r="D97" s="142"/>
      <c r="E97" s="142"/>
      <c r="F97" s="143"/>
      <c r="G97" s="144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</row>
    <row r="98" spans="2:26" ht="12.75">
      <c r="B98" s="27"/>
      <c r="C98" s="142"/>
      <c r="D98" s="142"/>
      <c r="E98" s="142"/>
      <c r="F98" s="143"/>
      <c r="G98" s="144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</row>
    <row r="99" spans="2:26" ht="12.75">
      <c r="B99" s="27"/>
      <c r="C99" s="142"/>
      <c r="D99" s="142"/>
      <c r="E99" s="142"/>
      <c r="F99" s="143"/>
      <c r="G99" s="144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</row>
    <row r="100" spans="2:26" ht="12.75">
      <c r="B100" s="27"/>
      <c r="C100" s="142"/>
      <c r="D100" s="142"/>
      <c r="E100" s="142"/>
      <c r="F100" s="143"/>
      <c r="G100" s="144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</row>
    <row r="101" spans="2:26" ht="12.75">
      <c r="B101" s="27"/>
      <c r="C101" s="142"/>
      <c r="D101" s="142"/>
      <c r="E101" s="142"/>
      <c r="F101" s="143"/>
      <c r="G101" s="144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</row>
    <row r="102" spans="2:26" ht="12.75">
      <c r="B102" s="27"/>
      <c r="C102" s="142"/>
      <c r="D102" s="142"/>
      <c r="E102" s="142"/>
      <c r="F102" s="143"/>
      <c r="G102" s="144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</row>
    <row r="103" spans="2:26" ht="12.75">
      <c r="B103" s="27"/>
      <c r="C103" s="142"/>
      <c r="D103" s="142"/>
      <c r="E103" s="142"/>
      <c r="F103" s="143"/>
      <c r="G103" s="144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</row>
    <row r="104" spans="2:26" ht="12.75">
      <c r="B104" s="27"/>
      <c r="C104" s="142"/>
      <c r="D104" s="142"/>
      <c r="E104" s="142"/>
      <c r="F104" s="143"/>
      <c r="G104" s="144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</row>
    <row r="105" spans="2:26" ht="12.75">
      <c r="B105" s="27"/>
      <c r="C105" s="142"/>
      <c r="D105" s="142"/>
      <c r="E105" s="142"/>
      <c r="F105" s="143"/>
      <c r="G105" s="144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</row>
    <row r="106" spans="2:26" ht="12.75">
      <c r="B106" s="27"/>
      <c r="C106" s="142"/>
      <c r="D106" s="142"/>
      <c r="E106" s="142"/>
      <c r="F106" s="143"/>
      <c r="G106" s="144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</row>
    <row r="107" spans="2:26" ht="12.75">
      <c r="B107" s="27"/>
      <c r="C107" s="142"/>
      <c r="D107" s="142"/>
      <c r="E107" s="142"/>
      <c r="F107" s="143"/>
      <c r="G107" s="144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</row>
    <row r="108" spans="2:26" ht="12.75">
      <c r="B108" s="27"/>
      <c r="C108" s="142"/>
      <c r="D108" s="142"/>
      <c r="E108" s="142"/>
      <c r="F108" s="143"/>
      <c r="G108" s="144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</row>
    <row r="109" spans="2:26" ht="12.75">
      <c r="B109" s="27"/>
      <c r="C109" s="142"/>
      <c r="D109" s="142"/>
      <c r="E109" s="142"/>
      <c r="F109" s="143"/>
      <c r="G109" s="144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</row>
    <row r="110" spans="2:26" ht="12.75">
      <c r="B110" s="27"/>
      <c r="C110" s="142"/>
      <c r="D110" s="142"/>
      <c r="E110" s="142"/>
      <c r="F110" s="143"/>
      <c r="G110" s="144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</row>
    <row r="111" spans="2:26" ht="12.75">
      <c r="B111" s="27"/>
      <c r="C111" s="142"/>
      <c r="D111" s="142"/>
      <c r="E111" s="142"/>
      <c r="F111" s="143"/>
      <c r="G111" s="144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</row>
    <row r="112" spans="2:26" ht="12.75">
      <c r="B112" s="27"/>
      <c r="C112" s="142"/>
      <c r="D112" s="142"/>
      <c r="E112" s="142"/>
      <c r="F112" s="143"/>
      <c r="G112" s="144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</row>
    <row r="113" spans="2:26" ht="12.75">
      <c r="B113" s="27"/>
      <c r="C113" s="142"/>
      <c r="D113" s="142"/>
      <c r="E113" s="142"/>
      <c r="F113" s="143"/>
      <c r="G113" s="144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</row>
  </sheetData>
  <sheetProtection sheet="1" objects="1" scenarios="1"/>
  <mergeCells count="2">
    <mergeCell ref="B1:P1"/>
    <mergeCell ref="B2:P2"/>
  </mergeCells>
  <conditionalFormatting sqref="I35:AJ35">
    <cfRule type="cellIs" priority="1" dxfId="0" operator="greaterThan" stopIfTrue="1">
      <formula>0</formula>
    </cfRule>
  </conditionalFormatting>
  <conditionalFormatting sqref="I12:AJ34">
    <cfRule type="cellIs" priority="2" dxfId="1" operator="greaterThan" stopIfTrue="1">
      <formula>0</formula>
    </cfRule>
  </conditionalFormatting>
  <printOptions horizontalCentered="1"/>
  <pageMargins left="0.4701388888888889" right="0.45972222222222225" top="0.9055555555555556" bottom="0.3597222222222223" header="0.5118055555555556" footer="0.22986111111111113"/>
  <pageSetup horizontalDpi="300" verticalDpi="300" orientation="landscape" paperSize="9" scale="80"/>
  <headerFooter alignWithMargins="0">
    <oddFooter>&amp;L&amp;6&amp;F/&amp;A&amp;C&amp;P&amp;R&amp;7DMA /DPNN /DVCO</oddFooter>
  </headerFooter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81"/>
  <sheetViews>
    <sheetView showZeros="0" tabSelected="1" zoomScale="105" zoomScaleNormal="105" workbookViewId="0" topLeftCell="B1">
      <pane xSplit="7" ySplit="11" topLeftCell="I30" activePane="bottomRight" state="frozen"/>
      <selection pane="topLeft" activeCell="B1" sqref="B1"/>
      <selection pane="topRight" activeCell="I1" sqref="I1"/>
      <selection pane="bottomLeft" activeCell="B30" sqref="B30"/>
      <selection pane="bottomRight" activeCell="J19" sqref="J19"/>
    </sheetView>
  </sheetViews>
  <sheetFormatPr defaultColWidth="11.421875" defaultRowHeight="12.75"/>
  <cols>
    <col min="1" max="1" width="1.1484375" style="0" customWidth="1"/>
    <col min="2" max="2" width="5.8515625" style="1" customWidth="1"/>
    <col min="3" max="3" width="37.421875" style="0" customWidth="1"/>
    <col min="4" max="4" width="2.8515625" style="0" customWidth="1"/>
    <col min="5" max="5" width="0" style="0" hidden="1" customWidth="1"/>
    <col min="6" max="6" width="0" style="2" hidden="1" customWidth="1"/>
    <col min="7" max="7" width="5.8515625" style="0" customWidth="1"/>
    <col min="8" max="8" width="0" style="0" hidden="1" customWidth="1"/>
    <col min="9" max="36" width="12.7109375" style="0" customWidth="1"/>
  </cols>
  <sheetData>
    <row r="1" spans="2:39" ht="30" customHeight="1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 t="str">
        <f>B1</f>
        <v>ANEXO III - METAS DE ATENDIMENTO</v>
      </c>
      <c r="R1" s="6"/>
      <c r="S1" s="6"/>
      <c r="T1" s="7"/>
      <c r="U1" s="7"/>
      <c r="V1" s="7"/>
      <c r="W1" s="7"/>
      <c r="X1" s="7"/>
      <c r="Y1" s="5"/>
      <c r="Z1" s="8"/>
      <c r="AA1" s="5" t="str">
        <f>B1</f>
        <v>ANEXO III - METAS DE ATENDIMENTO</v>
      </c>
      <c r="AB1" s="6"/>
      <c r="AC1" s="6"/>
      <c r="AD1" s="7"/>
      <c r="AE1" s="7"/>
      <c r="AF1" s="7"/>
      <c r="AG1" s="7"/>
      <c r="AH1" s="7"/>
      <c r="AI1" s="5"/>
      <c r="AJ1" s="8"/>
      <c r="AK1" s="7"/>
      <c r="AL1" s="7"/>
      <c r="AM1" s="7"/>
    </row>
    <row r="2" spans="2:36" s="1" customFormat="1" ht="17.25" customHeight="1">
      <c r="B2" s="147" t="s">
        <v>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 t="str">
        <f>B2</f>
        <v>CRONOGRAMA FÍSICO</v>
      </c>
      <c r="S2" s="11"/>
      <c r="Z2" s="12"/>
      <c r="AA2" s="10" t="str">
        <f>B2</f>
        <v>CRONOGRAMA FÍSICO</v>
      </c>
      <c r="AC2" s="11"/>
      <c r="AD2" s="1">
        <f>N2</f>
        <v>0</v>
      </c>
      <c r="AE2" s="1">
        <f>O2</f>
        <v>0</v>
      </c>
      <c r="AJ2" s="12"/>
    </row>
    <row r="3" spans="2:36" s="1" customFormat="1" ht="12.75" customHeight="1">
      <c r="B3" s="13"/>
      <c r="C3" s="14"/>
      <c r="D3" s="15"/>
      <c r="E3" s="15"/>
      <c r="F3" s="16"/>
      <c r="G3" s="149"/>
      <c r="H3" s="18"/>
      <c r="I3" s="18"/>
      <c r="J3" s="18"/>
      <c r="K3" s="11"/>
      <c r="L3" s="11"/>
      <c r="M3" s="11"/>
      <c r="N3" s="11"/>
      <c r="O3" s="11"/>
      <c r="P3" s="55"/>
      <c r="Q3" s="150"/>
      <c r="R3" s="11"/>
      <c r="S3" s="11"/>
      <c r="T3" s="18"/>
      <c r="Y3" s="18"/>
      <c r="Z3" s="20"/>
      <c r="AA3" s="11"/>
      <c r="AB3" s="11"/>
      <c r="AC3" s="11"/>
      <c r="AD3" s="18"/>
      <c r="AI3" s="18"/>
      <c r="AJ3" s="20"/>
    </row>
    <row r="4" spans="2:41" s="1" customFormat="1" ht="18.75" customHeight="1">
      <c r="B4" s="13"/>
      <c r="C4" s="10" t="s">
        <v>2</v>
      </c>
      <c r="D4" s="21"/>
      <c r="G4" s="21"/>
      <c r="H4" s="18"/>
      <c r="I4" s="151" t="str">
        <f>CronoAgua!I4</f>
        <v>SÃO SEBASTIÃO DO PARAÍSO</v>
      </c>
      <c r="J4" s="152"/>
      <c r="K4" s="152"/>
      <c r="L4" s="152"/>
      <c r="M4" s="152"/>
      <c r="N4" s="152"/>
      <c r="O4" s="21"/>
      <c r="P4" s="54"/>
      <c r="Q4" s="153" t="str">
        <f>$I$4</f>
        <v>SÃO SEBASTIÃO DO PARAÍSO</v>
      </c>
      <c r="R4" s="15"/>
      <c r="S4" s="11"/>
      <c r="T4" s="18"/>
      <c r="Y4" s="24"/>
      <c r="Z4" s="25"/>
      <c r="AA4" s="154" t="str">
        <f>I4</f>
        <v>SÃO SEBASTIÃO DO PARAÍSO</v>
      </c>
      <c r="AB4" s="15"/>
      <c r="AC4" s="11"/>
      <c r="AD4" s="18"/>
      <c r="AI4" s="24"/>
      <c r="AJ4" s="25"/>
      <c r="AK4" s="155"/>
      <c r="AL4" s="155"/>
      <c r="AM4" s="155"/>
      <c r="AN4" s="155"/>
      <c r="AO4" s="155"/>
    </row>
    <row r="5" spans="2:41" s="1" customFormat="1" ht="12.75" customHeight="1">
      <c r="B5" s="13"/>
      <c r="C5" s="10" t="s">
        <v>5</v>
      </c>
      <c r="D5" s="26"/>
      <c r="G5" s="21"/>
      <c r="H5" s="18"/>
      <c r="I5" s="27" t="s">
        <v>6</v>
      </c>
      <c r="J5" s="152"/>
      <c r="K5" s="156"/>
      <c r="L5" s="156"/>
      <c r="M5" s="157"/>
      <c r="N5" s="156"/>
      <c r="O5" s="11"/>
      <c r="P5" s="158"/>
      <c r="Q5" s="159" t="str">
        <f>$I$5</f>
        <v>SEDE</v>
      </c>
      <c r="R5" s="15"/>
      <c r="S5" s="11"/>
      <c r="T5" s="18"/>
      <c r="Y5" s="24"/>
      <c r="Z5" s="25"/>
      <c r="AA5" s="21" t="str">
        <f>I5</f>
        <v>SEDE</v>
      </c>
      <c r="AB5" s="15"/>
      <c r="AC5" s="11"/>
      <c r="AD5" s="18"/>
      <c r="AI5" s="24"/>
      <c r="AJ5" s="25"/>
      <c r="AK5" s="155"/>
      <c r="AL5" s="155"/>
      <c r="AM5" s="155"/>
      <c r="AN5" s="155"/>
      <c r="AO5" s="155"/>
    </row>
    <row r="6" spans="2:41" s="1" customFormat="1" ht="12.75" customHeight="1">
      <c r="B6" s="13"/>
      <c r="C6" s="10" t="s">
        <v>7</v>
      </c>
      <c r="D6" s="21"/>
      <c r="G6" s="21"/>
      <c r="H6" s="18"/>
      <c r="I6" s="152" t="s">
        <v>48</v>
      </c>
      <c r="J6" s="160"/>
      <c r="K6" s="156"/>
      <c r="L6" s="156"/>
      <c r="M6" s="156"/>
      <c r="N6" s="156"/>
      <c r="O6" s="11"/>
      <c r="P6" s="158"/>
      <c r="Q6" s="159" t="str">
        <f>$I$6</f>
        <v>ESGOTAMENTO SANITÁRIO</v>
      </c>
      <c r="R6" s="15"/>
      <c r="S6" s="11"/>
      <c r="T6" s="18"/>
      <c r="Y6" s="24"/>
      <c r="Z6" s="30"/>
      <c r="AA6" s="21" t="str">
        <f>I6</f>
        <v>ESGOTAMENTO SANITÁRIO</v>
      </c>
      <c r="AB6" s="15"/>
      <c r="AC6" s="11"/>
      <c r="AD6" s="18"/>
      <c r="AI6" s="24"/>
      <c r="AJ6" s="30"/>
      <c r="AK6" s="155"/>
      <c r="AL6" s="155"/>
      <c r="AM6" s="155"/>
      <c r="AN6" s="155"/>
      <c r="AO6" s="155"/>
    </row>
    <row r="7" spans="2:36" ht="15" customHeight="1">
      <c r="B7" s="161"/>
      <c r="C7" s="162"/>
      <c r="D7" s="162"/>
      <c r="E7" s="162"/>
      <c r="F7" s="163"/>
      <c r="G7" s="164"/>
      <c r="H7" s="162"/>
      <c r="I7" s="165"/>
      <c r="J7" s="165"/>
      <c r="K7" s="165"/>
      <c r="L7" s="165"/>
      <c r="M7" s="165"/>
      <c r="N7" s="165"/>
      <c r="O7" s="162"/>
      <c r="P7" s="166"/>
      <c r="Q7" s="167"/>
      <c r="R7" s="162"/>
      <c r="S7" s="162"/>
      <c r="T7" s="162"/>
      <c r="U7" s="162"/>
      <c r="V7" s="162"/>
      <c r="W7" s="162"/>
      <c r="X7" s="162"/>
      <c r="Y7" s="162"/>
      <c r="Z7" s="168"/>
      <c r="AA7" s="162"/>
      <c r="AB7" s="162"/>
      <c r="AC7" s="162"/>
      <c r="AD7" s="162"/>
      <c r="AE7" s="162"/>
      <c r="AF7" s="162"/>
      <c r="AG7" s="162"/>
      <c r="AH7" s="162"/>
      <c r="AI7" s="162"/>
      <c r="AJ7" s="168"/>
    </row>
    <row r="8" spans="2:36" s="169" customFormat="1" ht="19.5" customHeight="1">
      <c r="B8" s="170" t="s">
        <v>9</v>
      </c>
      <c r="C8" s="171" t="s">
        <v>10</v>
      </c>
      <c r="D8" s="172"/>
      <c r="E8" s="172"/>
      <c r="F8" s="173"/>
      <c r="G8" s="174" t="s">
        <v>11</v>
      </c>
      <c r="H8" s="175">
        <v>2008</v>
      </c>
      <c r="I8" s="176">
        <v>2009</v>
      </c>
      <c r="J8" s="177">
        <f>I8+1</f>
        <v>2010</v>
      </c>
      <c r="K8" s="178">
        <f aca="true" t="shared" si="0" ref="K8:AJ8">J8+1</f>
        <v>2011</v>
      </c>
      <c r="L8" s="177">
        <f t="shared" si="0"/>
        <v>2012</v>
      </c>
      <c r="M8" s="178">
        <f t="shared" si="0"/>
        <v>2013</v>
      </c>
      <c r="N8" s="177">
        <f t="shared" si="0"/>
        <v>2014</v>
      </c>
      <c r="O8" s="178">
        <f t="shared" si="0"/>
        <v>2015</v>
      </c>
      <c r="P8" s="177">
        <f t="shared" si="0"/>
        <v>2016</v>
      </c>
      <c r="Q8" s="178">
        <f t="shared" si="0"/>
        <v>2017</v>
      </c>
      <c r="R8" s="177">
        <f t="shared" si="0"/>
        <v>2018</v>
      </c>
      <c r="S8" s="178">
        <f t="shared" si="0"/>
        <v>2019</v>
      </c>
      <c r="T8" s="177">
        <f t="shared" si="0"/>
        <v>2020</v>
      </c>
      <c r="U8" s="178">
        <f t="shared" si="0"/>
        <v>2021</v>
      </c>
      <c r="V8" s="177">
        <f t="shared" si="0"/>
        <v>2022</v>
      </c>
      <c r="W8" s="178">
        <f t="shared" si="0"/>
        <v>2023</v>
      </c>
      <c r="X8" s="177">
        <f t="shared" si="0"/>
        <v>2024</v>
      </c>
      <c r="Y8" s="178">
        <f t="shared" si="0"/>
        <v>2025</v>
      </c>
      <c r="Z8" s="179">
        <f t="shared" si="0"/>
        <v>2026</v>
      </c>
      <c r="AA8" s="176">
        <f t="shared" si="0"/>
        <v>2027</v>
      </c>
      <c r="AB8" s="177">
        <f t="shared" si="0"/>
        <v>2028</v>
      </c>
      <c r="AC8" s="178">
        <f t="shared" si="0"/>
        <v>2029</v>
      </c>
      <c r="AD8" s="177">
        <f t="shared" si="0"/>
        <v>2030</v>
      </c>
      <c r="AE8" s="178">
        <f t="shared" si="0"/>
        <v>2031</v>
      </c>
      <c r="AF8" s="177">
        <f t="shared" si="0"/>
        <v>2032</v>
      </c>
      <c r="AG8" s="178">
        <f t="shared" si="0"/>
        <v>2033</v>
      </c>
      <c r="AH8" s="177">
        <f t="shared" si="0"/>
        <v>2034</v>
      </c>
      <c r="AI8" s="178">
        <f t="shared" si="0"/>
        <v>2035</v>
      </c>
      <c r="AJ8" s="179">
        <f t="shared" si="0"/>
        <v>2036</v>
      </c>
    </row>
    <row r="9" spans="3:36" ht="12.75" hidden="1">
      <c r="C9" s="1"/>
      <c r="D9" s="46"/>
      <c r="E9" s="46" t="s">
        <v>12</v>
      </c>
      <c r="F9" s="47" t="s">
        <v>13</v>
      </c>
      <c r="G9" s="57" t="s">
        <v>14</v>
      </c>
      <c r="H9" s="180">
        <v>1</v>
      </c>
      <c r="I9" s="181">
        <v>5</v>
      </c>
      <c r="J9" s="177">
        <f>I9+1</f>
        <v>6</v>
      </c>
      <c r="K9" s="177">
        <f>J9+1</f>
        <v>7</v>
      </c>
      <c r="L9" s="177">
        <f aca="true" t="shared" si="1" ref="L9:AJ9">K9+1</f>
        <v>8</v>
      </c>
      <c r="M9" s="177">
        <f t="shared" si="1"/>
        <v>9</v>
      </c>
      <c r="N9" s="177">
        <f t="shared" si="1"/>
        <v>10</v>
      </c>
      <c r="O9" s="177">
        <f t="shared" si="1"/>
        <v>11</v>
      </c>
      <c r="P9" s="182">
        <f t="shared" si="1"/>
        <v>12</v>
      </c>
      <c r="Q9" s="183">
        <f t="shared" si="1"/>
        <v>13</v>
      </c>
      <c r="R9" s="183">
        <f t="shared" si="1"/>
        <v>14</v>
      </c>
      <c r="S9" s="183">
        <f t="shared" si="1"/>
        <v>15</v>
      </c>
      <c r="T9" s="183">
        <f t="shared" si="1"/>
        <v>16</v>
      </c>
      <c r="U9" s="183">
        <f t="shared" si="1"/>
        <v>17</v>
      </c>
      <c r="V9" s="183">
        <f t="shared" si="1"/>
        <v>18</v>
      </c>
      <c r="W9" s="183">
        <f t="shared" si="1"/>
        <v>19</v>
      </c>
      <c r="X9" s="183">
        <f t="shared" si="1"/>
        <v>20</v>
      </c>
      <c r="Y9" s="183">
        <f t="shared" si="1"/>
        <v>21</v>
      </c>
      <c r="Z9" s="183">
        <f t="shared" si="1"/>
        <v>22</v>
      </c>
      <c r="AA9" s="183">
        <f t="shared" si="1"/>
        <v>23</v>
      </c>
      <c r="AB9" s="183">
        <f t="shared" si="1"/>
        <v>24</v>
      </c>
      <c r="AC9" s="183">
        <f t="shared" si="1"/>
        <v>25</v>
      </c>
      <c r="AD9" s="183">
        <f t="shared" si="1"/>
        <v>26</v>
      </c>
      <c r="AE9" s="183">
        <f t="shared" si="1"/>
        <v>27</v>
      </c>
      <c r="AF9" s="183">
        <f t="shared" si="1"/>
        <v>28</v>
      </c>
      <c r="AG9" s="183">
        <f t="shared" si="1"/>
        <v>29</v>
      </c>
      <c r="AH9" s="183">
        <f t="shared" si="1"/>
        <v>30</v>
      </c>
      <c r="AI9" s="183">
        <f t="shared" si="1"/>
        <v>31</v>
      </c>
      <c r="AJ9" s="183">
        <f t="shared" si="1"/>
        <v>32</v>
      </c>
    </row>
    <row r="10" spans="2:36" ht="12.75" hidden="1">
      <c r="B10" s="53"/>
      <c r="C10" s="1"/>
      <c r="D10" s="54"/>
      <c r="E10" s="55" t="s">
        <v>15</v>
      </c>
      <c r="F10" s="56" t="s">
        <v>16</v>
      </c>
      <c r="G10" s="57" t="s">
        <v>17</v>
      </c>
      <c r="H10" s="58"/>
      <c r="I10" s="59">
        <v>1</v>
      </c>
      <c r="J10" s="60">
        <f>I10+1</f>
        <v>2</v>
      </c>
      <c r="K10" s="61">
        <f aca="true" t="shared" si="2" ref="K10:AJ10">J10+1</f>
        <v>3</v>
      </c>
      <c r="L10" s="61">
        <f t="shared" si="2"/>
        <v>4</v>
      </c>
      <c r="M10" s="61">
        <f t="shared" si="2"/>
        <v>5</v>
      </c>
      <c r="N10" s="61">
        <f t="shared" si="2"/>
        <v>6</v>
      </c>
      <c r="O10" s="61">
        <f t="shared" si="2"/>
        <v>7</v>
      </c>
      <c r="P10" s="61">
        <f t="shared" si="2"/>
        <v>8</v>
      </c>
      <c r="Q10" s="61">
        <f t="shared" si="2"/>
        <v>9</v>
      </c>
      <c r="R10" s="61">
        <f t="shared" si="2"/>
        <v>10</v>
      </c>
      <c r="S10" s="61">
        <f t="shared" si="2"/>
        <v>11</v>
      </c>
      <c r="T10" s="61">
        <f t="shared" si="2"/>
        <v>12</v>
      </c>
      <c r="U10" s="61">
        <f t="shared" si="2"/>
        <v>13</v>
      </c>
      <c r="V10" s="61">
        <f t="shared" si="2"/>
        <v>14</v>
      </c>
      <c r="W10" s="61">
        <f t="shared" si="2"/>
        <v>15</v>
      </c>
      <c r="X10" s="61">
        <f t="shared" si="2"/>
        <v>16</v>
      </c>
      <c r="Y10" s="61">
        <f t="shared" si="2"/>
        <v>17</v>
      </c>
      <c r="Z10" s="62">
        <f t="shared" si="2"/>
        <v>18</v>
      </c>
      <c r="AA10" s="63">
        <f t="shared" si="2"/>
        <v>19</v>
      </c>
      <c r="AB10" s="61">
        <f t="shared" si="2"/>
        <v>20</v>
      </c>
      <c r="AC10" s="61">
        <f t="shared" si="2"/>
        <v>21</v>
      </c>
      <c r="AD10" s="61">
        <f t="shared" si="2"/>
        <v>22</v>
      </c>
      <c r="AE10" s="61">
        <f t="shared" si="2"/>
        <v>23</v>
      </c>
      <c r="AF10" s="61">
        <f t="shared" si="2"/>
        <v>24</v>
      </c>
      <c r="AG10" s="61">
        <f t="shared" si="2"/>
        <v>25</v>
      </c>
      <c r="AH10" s="61">
        <f t="shared" si="2"/>
        <v>26</v>
      </c>
      <c r="AI10" s="61">
        <f t="shared" si="2"/>
        <v>27</v>
      </c>
      <c r="AJ10" s="62">
        <f t="shared" si="2"/>
        <v>28</v>
      </c>
    </row>
    <row r="11" spans="2:36" ht="12.75" hidden="1">
      <c r="B11" s="64"/>
      <c r="C11" s="65"/>
      <c r="D11" s="66"/>
      <c r="E11" s="66"/>
      <c r="F11" s="67" t="s">
        <v>18</v>
      </c>
      <c r="G11" s="68"/>
      <c r="H11" s="69" t="s">
        <v>15</v>
      </c>
      <c r="I11" s="69" t="s">
        <v>19</v>
      </c>
      <c r="J11" s="184" t="str">
        <f>I11</f>
        <v>(R$)</v>
      </c>
      <c r="K11" s="184" t="s">
        <v>19</v>
      </c>
      <c r="L11" s="184" t="s">
        <v>15</v>
      </c>
      <c r="M11" s="184" t="s">
        <v>19</v>
      </c>
      <c r="N11" s="184" t="s">
        <v>15</v>
      </c>
      <c r="O11" s="184" t="s">
        <v>19</v>
      </c>
      <c r="P11" s="184" t="s">
        <v>15</v>
      </c>
      <c r="Q11" s="184" t="s">
        <v>19</v>
      </c>
      <c r="R11" s="184" t="s">
        <v>15</v>
      </c>
      <c r="S11" s="184" t="s">
        <v>19</v>
      </c>
      <c r="T11" s="184" t="s">
        <v>15</v>
      </c>
      <c r="U11" s="184" t="s">
        <v>19</v>
      </c>
      <c r="V11" s="184" t="s">
        <v>15</v>
      </c>
      <c r="W11" s="184" t="s">
        <v>19</v>
      </c>
      <c r="X11" s="184" t="s">
        <v>15</v>
      </c>
      <c r="Y11" s="184" t="s">
        <v>19</v>
      </c>
      <c r="Z11" s="185" t="s">
        <v>15</v>
      </c>
      <c r="AA11" s="186" t="s">
        <v>19</v>
      </c>
      <c r="AB11" s="184" t="s">
        <v>15</v>
      </c>
      <c r="AC11" s="184" t="s">
        <v>19</v>
      </c>
      <c r="AD11" s="184" t="s">
        <v>15</v>
      </c>
      <c r="AE11" s="184" t="s">
        <v>19</v>
      </c>
      <c r="AF11" s="184" t="s">
        <v>15</v>
      </c>
      <c r="AG11" s="184" t="s">
        <v>19</v>
      </c>
      <c r="AH11" s="184" t="s">
        <v>15</v>
      </c>
      <c r="AI11" s="184" t="s">
        <v>19</v>
      </c>
      <c r="AJ11" s="185" t="s">
        <v>15</v>
      </c>
    </row>
    <row r="12" spans="2:36" ht="21" customHeight="1">
      <c r="B12" s="187" t="s">
        <v>20</v>
      </c>
      <c r="C12" s="188" t="s">
        <v>21</v>
      </c>
      <c r="D12" s="189"/>
      <c r="E12" s="190"/>
      <c r="F12" s="191"/>
      <c r="G12" s="192" t="s">
        <v>22</v>
      </c>
      <c r="H12" s="193"/>
      <c r="I12" s="194">
        <v>1</v>
      </c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</row>
    <row r="13" spans="2:36" ht="21" customHeight="1">
      <c r="B13" s="196" t="s">
        <v>23</v>
      </c>
      <c r="C13" s="197" t="s">
        <v>24</v>
      </c>
      <c r="D13" s="198"/>
      <c r="E13" s="199"/>
      <c r="F13" s="200"/>
      <c r="G13" s="201" t="s">
        <v>22</v>
      </c>
      <c r="H13" s="202"/>
      <c r="I13" s="88"/>
      <c r="J13" s="88">
        <v>0.8</v>
      </c>
      <c r="K13" s="88">
        <v>0.2</v>
      </c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</row>
    <row r="14" spans="2:36" ht="21" customHeight="1">
      <c r="B14" s="196" t="s">
        <v>25</v>
      </c>
      <c r="C14" s="197" t="s">
        <v>26</v>
      </c>
      <c r="D14" s="198"/>
      <c r="E14" s="199"/>
      <c r="F14" s="200"/>
      <c r="G14" s="201" t="s">
        <v>22</v>
      </c>
      <c r="H14" s="202"/>
      <c r="I14" s="88"/>
      <c r="J14" s="88">
        <v>0.3</v>
      </c>
      <c r="K14" s="88">
        <v>0.6</v>
      </c>
      <c r="L14" s="88">
        <v>0.1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</row>
    <row r="15" spans="2:36" ht="21" customHeight="1">
      <c r="B15" s="196"/>
      <c r="C15" s="197" t="s">
        <v>28</v>
      </c>
      <c r="D15" s="198"/>
      <c r="E15" s="199"/>
      <c r="F15" s="200"/>
      <c r="G15" s="201" t="s">
        <v>22</v>
      </c>
      <c r="H15" s="202"/>
      <c r="I15" s="88"/>
      <c r="J15" s="88">
        <v>0.5</v>
      </c>
      <c r="K15" s="88">
        <v>0.4</v>
      </c>
      <c r="L15" s="88">
        <v>0.1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</row>
    <row r="16" spans="2:36" ht="21" customHeight="1">
      <c r="B16" s="196"/>
      <c r="C16" s="197" t="s">
        <v>27</v>
      </c>
      <c r="D16" s="198"/>
      <c r="E16" s="199"/>
      <c r="F16" s="200"/>
      <c r="G16" s="201" t="s">
        <v>22</v>
      </c>
      <c r="H16" s="202"/>
      <c r="I16" s="88"/>
      <c r="J16" s="88">
        <v>0.8</v>
      </c>
      <c r="K16" s="88">
        <v>0.2</v>
      </c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</row>
    <row r="17" spans="2:36" ht="21" customHeight="1">
      <c r="B17" s="196"/>
      <c r="C17" s="197" t="s">
        <v>49</v>
      </c>
      <c r="D17" s="198"/>
      <c r="E17" s="203">
        <f>(F17/F$37)*100</f>
        <v>0.5225676192709369</v>
      </c>
      <c r="F17" s="204">
        <v>69282.34</v>
      </c>
      <c r="G17" s="201" t="s">
        <v>22</v>
      </c>
      <c r="H17" s="205"/>
      <c r="I17" s="88"/>
      <c r="J17" s="88">
        <v>0.8</v>
      </c>
      <c r="K17" s="88">
        <v>0.2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</row>
    <row r="18" spans="2:36" ht="21" customHeight="1">
      <c r="B18" s="196"/>
      <c r="C18" s="197" t="s">
        <v>50</v>
      </c>
      <c r="D18" s="198"/>
      <c r="E18" s="203"/>
      <c r="F18" s="206"/>
      <c r="G18" s="201" t="s">
        <v>22</v>
      </c>
      <c r="H18" s="205"/>
      <c r="I18" s="88"/>
      <c r="J18" s="88">
        <v>0.2</v>
      </c>
      <c r="K18" s="88">
        <v>0.3</v>
      </c>
      <c r="L18" s="88">
        <v>0.3</v>
      </c>
      <c r="M18" s="88">
        <v>0.2</v>
      </c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</row>
    <row r="19" spans="2:36" ht="21" customHeight="1">
      <c r="B19" s="196"/>
      <c r="C19" s="197" t="s">
        <v>51</v>
      </c>
      <c r="D19" s="198"/>
      <c r="E19" s="203">
        <f>(F19/F$37)*100</f>
        <v>1.85066268583353</v>
      </c>
      <c r="F19" s="206">
        <v>245362.01</v>
      </c>
      <c r="G19" s="201" t="s">
        <v>22</v>
      </c>
      <c r="H19" s="205"/>
      <c r="I19" s="88"/>
      <c r="J19" s="88">
        <v>0.3</v>
      </c>
      <c r="K19" s="88">
        <v>0.5</v>
      </c>
      <c r="L19" s="88">
        <v>0.1</v>
      </c>
      <c r="M19" s="88">
        <v>0.1</v>
      </c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</row>
    <row r="20" spans="2:36" ht="21" customHeight="1">
      <c r="B20" s="196"/>
      <c r="C20" s="197" t="s">
        <v>52</v>
      </c>
      <c r="D20" s="198"/>
      <c r="E20" s="203"/>
      <c r="F20" s="206"/>
      <c r="G20" s="201"/>
      <c r="H20" s="205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</row>
    <row r="21" spans="2:36" ht="21" customHeight="1">
      <c r="B21" s="196"/>
      <c r="C21" s="197" t="s">
        <v>53</v>
      </c>
      <c r="D21" s="198"/>
      <c r="E21" s="203"/>
      <c r="F21" s="206"/>
      <c r="G21" s="201" t="s">
        <v>22</v>
      </c>
      <c r="H21" s="205"/>
      <c r="I21" s="88"/>
      <c r="J21" s="88"/>
      <c r="K21" s="88">
        <v>0.4</v>
      </c>
      <c r="L21" s="88">
        <v>0.5</v>
      </c>
      <c r="M21" s="88">
        <v>0.1</v>
      </c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</row>
    <row r="22" spans="2:36" ht="21" customHeight="1">
      <c r="B22" s="196"/>
      <c r="C22" s="197" t="s">
        <v>54</v>
      </c>
      <c r="D22" s="198"/>
      <c r="E22" s="203">
        <f>(F22/F$37)*100</f>
        <v>16.998210643483027</v>
      </c>
      <c r="F22" s="206">
        <v>2253633.34</v>
      </c>
      <c r="G22" s="201" t="s">
        <v>22</v>
      </c>
      <c r="H22" s="205"/>
      <c r="I22" s="88"/>
      <c r="J22" s="88"/>
      <c r="K22" s="88"/>
      <c r="L22" s="88">
        <v>0.4</v>
      </c>
      <c r="M22" s="88">
        <v>0.6</v>
      </c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</row>
    <row r="23" spans="2:36" ht="21" customHeight="1">
      <c r="B23" s="196"/>
      <c r="C23" s="197" t="s">
        <v>55</v>
      </c>
      <c r="D23" s="198"/>
      <c r="E23" s="203"/>
      <c r="F23" s="206"/>
      <c r="G23" s="201" t="s">
        <v>22</v>
      </c>
      <c r="H23" s="205"/>
      <c r="I23" s="88"/>
      <c r="J23" s="88">
        <v>0.1</v>
      </c>
      <c r="K23" s="88">
        <v>0.4</v>
      </c>
      <c r="L23" s="88">
        <v>0.4</v>
      </c>
      <c r="M23" s="88">
        <v>0.1</v>
      </c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</row>
    <row r="24" spans="2:36" ht="21" customHeight="1">
      <c r="B24" s="196"/>
      <c r="C24" s="197" t="s">
        <v>56</v>
      </c>
      <c r="D24" s="198"/>
      <c r="E24" s="203"/>
      <c r="F24" s="206"/>
      <c r="G24" s="201"/>
      <c r="H24" s="205"/>
      <c r="I24" s="88"/>
      <c r="J24" s="88">
        <v>0.2</v>
      </c>
      <c r="K24" s="88">
        <v>0.3</v>
      </c>
      <c r="L24" s="88">
        <v>0.3</v>
      </c>
      <c r="M24" s="88">
        <v>0.2</v>
      </c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</row>
    <row r="25" spans="2:36" ht="21" customHeight="1">
      <c r="B25" s="196"/>
      <c r="C25" s="197"/>
      <c r="D25" s="198"/>
      <c r="E25" s="203"/>
      <c r="F25" s="206"/>
      <c r="G25" s="201"/>
      <c r="H25" s="205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</row>
    <row r="26" spans="2:36" ht="21" customHeight="1">
      <c r="B26" s="196"/>
      <c r="C26" s="197"/>
      <c r="D26" s="207"/>
      <c r="E26" s="203">
        <f>(F26/F$37)*100</f>
        <v>12.390267334844756</v>
      </c>
      <c r="F26" s="206">
        <v>1642709.35</v>
      </c>
      <c r="G26" s="201" t="s">
        <v>22</v>
      </c>
      <c r="H26" s="205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</row>
    <row r="27" spans="2:36" ht="21" customHeight="1">
      <c r="B27" s="196"/>
      <c r="C27" s="197"/>
      <c r="D27" s="207"/>
      <c r="E27" s="203"/>
      <c r="F27" s="206"/>
      <c r="G27" s="201"/>
      <c r="H27" s="205"/>
      <c r="I27" s="20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</row>
    <row r="28" spans="2:36" ht="21" customHeight="1">
      <c r="B28" s="196"/>
      <c r="C28" s="197"/>
      <c r="D28" s="207"/>
      <c r="E28" s="203"/>
      <c r="F28" s="206"/>
      <c r="G28" s="201"/>
      <c r="H28" s="205"/>
      <c r="I28" s="20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</row>
    <row r="29" spans="2:36" ht="21" customHeight="1">
      <c r="B29" s="196"/>
      <c r="C29" s="209"/>
      <c r="D29" s="207"/>
      <c r="E29" s="203"/>
      <c r="F29" s="206"/>
      <c r="G29" s="201"/>
      <c r="H29" s="205"/>
      <c r="I29" s="210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</row>
    <row r="30" spans="2:36" ht="21" customHeight="1">
      <c r="B30" s="196"/>
      <c r="C30" s="197"/>
      <c r="D30" s="207"/>
      <c r="E30" s="203">
        <f>(F30/F$37)*100</f>
        <v>67.55188597621756</v>
      </c>
      <c r="F30" s="206">
        <v>8956071.06</v>
      </c>
      <c r="G30" s="201"/>
      <c r="H30" s="205"/>
      <c r="I30" s="210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</row>
    <row r="31" spans="2:36" ht="21" customHeight="1">
      <c r="B31" s="196"/>
      <c r="C31" s="209"/>
      <c r="D31" s="207"/>
      <c r="E31" s="203"/>
      <c r="F31" s="206"/>
      <c r="G31" s="201"/>
      <c r="H31" s="205"/>
      <c r="I31" s="21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</row>
    <row r="32" spans="2:36" ht="21" customHeight="1">
      <c r="B32" s="196"/>
      <c r="C32" s="197"/>
      <c r="D32" s="207"/>
      <c r="E32" s="203">
        <f>(F32/F$37)*100</f>
        <v>0.6864057403502</v>
      </c>
      <c r="F32" s="206">
        <v>91004.1</v>
      </c>
      <c r="G32" s="201"/>
      <c r="H32" s="205"/>
      <c r="I32" s="21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3" spans="2:36" ht="21" customHeight="1">
      <c r="B33" s="196"/>
      <c r="C33" s="211"/>
      <c r="D33" s="207"/>
      <c r="E33" s="203"/>
      <c r="F33" s="206"/>
      <c r="G33" s="201"/>
      <c r="H33" s="205"/>
      <c r="I33" s="210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2:36" ht="21" customHeight="1">
      <c r="B34" s="196"/>
      <c r="C34" s="212"/>
      <c r="D34" s="207"/>
      <c r="E34" s="203"/>
      <c r="F34" s="206"/>
      <c r="G34" s="201"/>
      <c r="H34" s="213">
        <f>IF($F34=0,0,I34/$F34)</f>
        <v>0</v>
      </c>
      <c r="I34" s="210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</row>
    <row r="35" spans="2:36" ht="21" customHeight="1">
      <c r="B35" s="196"/>
      <c r="C35" s="95"/>
      <c r="D35" s="198"/>
      <c r="E35" s="203"/>
      <c r="F35" s="206"/>
      <c r="G35" s="201"/>
      <c r="H35" s="205"/>
      <c r="I35" s="210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</row>
    <row r="36" spans="2:36" ht="21" customHeight="1">
      <c r="B36" s="214"/>
      <c r="C36" s="98"/>
      <c r="D36" s="215"/>
      <c r="E36" s="216"/>
      <c r="F36" s="217"/>
      <c r="G36" s="218"/>
      <c r="H36" s="219"/>
      <c r="I36" s="220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</row>
    <row r="37" spans="2:36" s="106" customFormat="1" ht="12.75" customHeight="1" hidden="1">
      <c r="B37" s="221"/>
      <c r="C37" s="108" t="s">
        <v>46</v>
      </c>
      <c r="D37" s="38"/>
      <c r="E37" s="222">
        <f>SUM(E12:E36)</f>
        <v>100</v>
      </c>
      <c r="F37" s="223">
        <f>SUM(F12:F36)</f>
        <v>13258062.2</v>
      </c>
      <c r="G37" s="224"/>
      <c r="H37" s="225">
        <f>I37/$F37*100</f>
        <v>0</v>
      </c>
      <c r="I37" s="223"/>
      <c r="J37" s="225"/>
      <c r="K37" s="223"/>
      <c r="L37" s="225"/>
      <c r="M37" s="223"/>
      <c r="N37" s="225"/>
      <c r="O37" s="223"/>
      <c r="P37" s="226"/>
      <c r="Q37" s="227"/>
      <c r="R37" s="225"/>
      <c r="S37" s="228"/>
      <c r="T37" s="229"/>
      <c r="U37" s="228"/>
      <c r="V37" s="225"/>
      <c r="W37" s="227"/>
      <c r="X37" s="225"/>
      <c r="Y37" s="227"/>
      <c r="Z37" s="226"/>
      <c r="AA37" s="227"/>
      <c r="AB37" s="225"/>
      <c r="AC37" s="228"/>
      <c r="AD37" s="229"/>
      <c r="AE37" s="228"/>
      <c r="AF37" s="225"/>
      <c r="AG37" s="227"/>
      <c r="AH37" s="225"/>
      <c r="AI37" s="227"/>
      <c r="AJ37" s="226"/>
    </row>
    <row r="38" spans="2:36" s="106" customFormat="1" ht="12.75" customHeight="1" hidden="1">
      <c r="B38" s="230"/>
      <c r="C38" s="118" t="s">
        <v>47</v>
      </c>
      <c r="D38" s="231"/>
      <c r="E38" s="232">
        <f>E37</f>
        <v>100</v>
      </c>
      <c r="F38" s="233">
        <f>F37</f>
        <v>13258062.2</v>
      </c>
      <c r="G38" s="234"/>
      <c r="H38" s="235">
        <f>H37</f>
        <v>0</v>
      </c>
      <c r="I38" s="235"/>
      <c r="J38" s="235"/>
      <c r="K38" s="235"/>
      <c r="L38" s="235"/>
      <c r="M38" s="235"/>
      <c r="N38" s="235"/>
      <c r="O38" s="235"/>
      <c r="P38" s="236"/>
      <c r="Q38" s="235"/>
      <c r="R38" s="235"/>
      <c r="S38" s="237"/>
      <c r="T38" s="237"/>
      <c r="U38" s="237"/>
      <c r="V38" s="235"/>
      <c r="W38" s="235"/>
      <c r="X38" s="235"/>
      <c r="Y38" s="235"/>
      <c r="Z38" s="236"/>
      <c r="AA38" s="235"/>
      <c r="AB38" s="235"/>
      <c r="AC38" s="237"/>
      <c r="AD38" s="237"/>
      <c r="AE38" s="237"/>
      <c r="AF38" s="235"/>
      <c r="AG38" s="235"/>
      <c r="AH38" s="235"/>
      <c r="AI38" s="235"/>
      <c r="AJ38" s="236"/>
    </row>
    <row r="39" spans="2:39" ht="12.75">
      <c r="B39" s="126"/>
      <c r="C39" s="127"/>
      <c r="D39" s="127"/>
      <c r="E39" s="127"/>
      <c r="F39" s="128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</row>
    <row r="40" spans="2:39" ht="12.75">
      <c r="B40" s="126"/>
      <c r="C40" s="127"/>
      <c r="D40" s="127"/>
      <c r="E40" s="127"/>
      <c r="F40" s="128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</row>
    <row r="41" spans="2:39" ht="12.75">
      <c r="B41" s="126"/>
      <c r="C41" s="127"/>
      <c r="D41" s="127"/>
      <c r="E41" s="127"/>
      <c r="F41" s="128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</row>
    <row r="42" spans="2:39" ht="15">
      <c r="B42" s="126"/>
      <c r="C42" s="130"/>
      <c r="D42" s="131"/>
      <c r="E42" s="127"/>
      <c r="F42" s="128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</row>
    <row r="43" spans="2:39" ht="9" customHeight="1">
      <c r="B43" s="126"/>
      <c r="C43" s="127"/>
      <c r="D43" s="127"/>
      <c r="E43" s="127"/>
      <c r="F43" s="128"/>
      <c r="G43" s="127"/>
      <c r="H43" s="127"/>
      <c r="I43" s="127"/>
      <c r="J43" s="127"/>
      <c r="K43" s="127"/>
      <c r="L43" s="127"/>
      <c r="M43" s="127"/>
      <c r="N43" s="132"/>
      <c r="O43" s="133"/>
      <c r="P43" s="133"/>
      <c r="Q43" s="134"/>
      <c r="R43" s="127"/>
      <c r="S43" s="127"/>
      <c r="T43" s="127"/>
      <c r="U43" s="127"/>
      <c r="V43" s="127"/>
      <c r="W43" s="127"/>
      <c r="X43" s="127"/>
      <c r="Y43" s="127"/>
      <c r="Z43" s="132"/>
      <c r="AA43" s="133"/>
      <c r="AB43" s="133"/>
      <c r="AC43" s="134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</row>
    <row r="44" spans="2:39" ht="14.25" customHeight="1">
      <c r="B44" s="126"/>
      <c r="C44" s="127"/>
      <c r="D44" s="127"/>
      <c r="E44" s="127"/>
      <c r="F44" s="128"/>
      <c r="G44" s="127"/>
      <c r="H44" s="127"/>
      <c r="I44" s="127"/>
      <c r="J44" s="127"/>
      <c r="K44" s="127"/>
      <c r="L44" s="127"/>
      <c r="M44" s="129"/>
      <c r="N44" s="135"/>
      <c r="O44" s="129"/>
      <c r="P44" s="129"/>
      <c r="Q44" s="134"/>
      <c r="R44" s="127"/>
      <c r="S44" s="127"/>
      <c r="T44" s="127"/>
      <c r="U44" s="127"/>
      <c r="V44" s="127"/>
      <c r="W44" s="127"/>
      <c r="X44" s="127"/>
      <c r="Y44" s="129"/>
      <c r="Z44" s="135"/>
      <c r="AA44" s="129"/>
      <c r="AB44" s="129"/>
      <c r="AC44" s="134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</row>
    <row r="45" spans="2:39" ht="15" customHeight="1">
      <c r="B45" s="126"/>
      <c r="C45" s="131"/>
      <c r="D45" s="131"/>
      <c r="E45" s="136"/>
      <c r="F45" s="129"/>
      <c r="G45" s="129"/>
      <c r="H45" s="129"/>
      <c r="I45" s="137"/>
      <c r="J45" s="127"/>
      <c r="K45" s="127"/>
      <c r="L45" s="127"/>
      <c r="M45" s="138"/>
      <c r="N45" s="138"/>
      <c r="O45" s="138"/>
      <c r="P45" s="138"/>
      <c r="Q45" s="138"/>
      <c r="R45" s="127"/>
      <c r="S45" s="127"/>
      <c r="T45" s="127"/>
      <c r="U45" s="127"/>
      <c r="V45" s="127"/>
      <c r="W45" s="127"/>
      <c r="X45" s="127"/>
      <c r="Y45" s="138"/>
      <c r="Z45" s="138"/>
      <c r="AA45" s="138"/>
      <c r="AB45" s="138"/>
      <c r="AC45" s="138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</row>
    <row r="46" spans="2:39" ht="15">
      <c r="B46" s="126"/>
      <c r="C46" s="127"/>
      <c r="D46" s="127"/>
      <c r="E46" s="139"/>
      <c r="F46" s="140"/>
      <c r="G46" s="140"/>
      <c r="H46" s="129"/>
      <c r="I46" s="137"/>
      <c r="J46" s="127"/>
      <c r="K46" s="127"/>
      <c r="L46" s="131"/>
      <c r="M46" s="127"/>
      <c r="N46" s="141"/>
      <c r="O46" s="141"/>
      <c r="P46" s="141"/>
      <c r="Q46" s="141"/>
      <c r="R46" s="127"/>
      <c r="S46" s="127"/>
      <c r="T46" s="129"/>
      <c r="U46" s="127"/>
      <c r="V46" s="127"/>
      <c r="W46" s="127"/>
      <c r="X46" s="131"/>
      <c r="Y46" s="127"/>
      <c r="Z46" s="141"/>
      <c r="AA46" s="141"/>
      <c r="AB46" s="141"/>
      <c r="AC46" s="141"/>
      <c r="AD46" s="127"/>
      <c r="AE46" s="127"/>
      <c r="AF46" s="129"/>
      <c r="AG46" s="127"/>
      <c r="AH46" s="127"/>
      <c r="AI46" s="127"/>
      <c r="AJ46" s="131"/>
      <c r="AK46" s="127"/>
      <c r="AL46" s="127"/>
      <c r="AM46" s="127"/>
    </row>
    <row r="47" spans="2:39" ht="12.75">
      <c r="B47" s="126"/>
      <c r="C47" s="127"/>
      <c r="D47" s="127"/>
      <c r="E47" s="127"/>
      <c r="F47" s="128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</row>
    <row r="48" spans="2:39" ht="12.75">
      <c r="B48" s="126"/>
      <c r="C48" s="127"/>
      <c r="D48" s="127"/>
      <c r="E48" s="127"/>
      <c r="F48" s="128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</row>
    <row r="49" spans="2:39" ht="12.75">
      <c r="B49" s="126"/>
      <c r="C49" s="127"/>
      <c r="D49" s="127"/>
      <c r="E49" s="127"/>
      <c r="F49" s="128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</row>
    <row r="50" spans="2:39" ht="12.75">
      <c r="B50" s="126"/>
      <c r="C50" s="127"/>
      <c r="D50" s="127"/>
      <c r="E50" s="127"/>
      <c r="F50" s="128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</row>
    <row r="51" spans="2:39" ht="12.75">
      <c r="B51" s="126"/>
      <c r="C51" s="127"/>
      <c r="D51" s="127"/>
      <c r="E51" s="127"/>
      <c r="F51" s="128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</row>
    <row r="52" spans="2:39" ht="12.75">
      <c r="B52" s="126"/>
      <c r="C52" s="127"/>
      <c r="D52" s="127"/>
      <c r="E52" s="127"/>
      <c r="F52" s="128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</row>
    <row r="53" spans="2:39" ht="12.75">
      <c r="B53" s="126"/>
      <c r="C53" s="127"/>
      <c r="D53" s="127"/>
      <c r="E53" s="127"/>
      <c r="F53" s="128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</row>
    <row r="54" spans="2:39" ht="12.75">
      <c r="B54" s="126"/>
      <c r="C54" s="127"/>
      <c r="D54" s="127"/>
      <c r="E54" s="127"/>
      <c r="F54" s="128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</row>
    <row r="55" spans="2:39" ht="12.75">
      <c r="B55" s="126"/>
      <c r="C55" s="127"/>
      <c r="D55" s="127"/>
      <c r="E55" s="127"/>
      <c r="F55" s="128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</row>
    <row r="56" spans="2:39" ht="12.75">
      <c r="B56" s="126"/>
      <c r="C56" s="127"/>
      <c r="D56" s="127"/>
      <c r="E56" s="127"/>
      <c r="F56" s="128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</row>
    <row r="57" spans="2:39" ht="12.75">
      <c r="B57" s="126"/>
      <c r="C57" s="127"/>
      <c r="D57" s="127"/>
      <c r="E57" s="127"/>
      <c r="F57" s="128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</row>
    <row r="58" spans="2:39" ht="12.75">
      <c r="B58" s="126"/>
      <c r="C58" s="127"/>
      <c r="D58" s="127"/>
      <c r="E58" s="127"/>
      <c r="F58" s="128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</row>
    <row r="59" spans="2:39" ht="12.75">
      <c r="B59" s="126"/>
      <c r="C59" s="127"/>
      <c r="D59" s="127"/>
      <c r="E59" s="127"/>
      <c r="F59" s="128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</row>
    <row r="60" spans="2:39" ht="12.75">
      <c r="B60" s="126"/>
      <c r="C60" s="127"/>
      <c r="D60" s="127"/>
      <c r="E60" s="127"/>
      <c r="F60" s="128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</row>
    <row r="61" spans="2:39" ht="12.75">
      <c r="B61" s="126"/>
      <c r="C61" s="127"/>
      <c r="D61" s="127"/>
      <c r="E61" s="127"/>
      <c r="F61" s="128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</row>
    <row r="62" spans="2:39" ht="12.75">
      <c r="B62" s="126"/>
      <c r="C62" s="127"/>
      <c r="D62" s="127"/>
      <c r="E62" s="127"/>
      <c r="F62" s="128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</row>
    <row r="63" spans="2:39" ht="12.75">
      <c r="B63" s="126"/>
      <c r="C63" s="127"/>
      <c r="D63" s="127"/>
      <c r="E63" s="127"/>
      <c r="F63" s="128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</row>
    <row r="64" spans="2:39" ht="12.75">
      <c r="B64" s="126"/>
      <c r="C64" s="127"/>
      <c r="D64" s="127"/>
      <c r="E64" s="127"/>
      <c r="F64" s="128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</row>
    <row r="65" spans="2:39" ht="12.75">
      <c r="B65" s="126"/>
      <c r="C65" s="127"/>
      <c r="D65" s="127"/>
      <c r="E65" s="127"/>
      <c r="F65" s="128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</row>
    <row r="66" spans="2:39" ht="12.75">
      <c r="B66" s="126"/>
      <c r="C66" s="127"/>
      <c r="D66" s="127"/>
      <c r="E66" s="127"/>
      <c r="F66" s="128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</row>
    <row r="67" spans="2:39" ht="12.75">
      <c r="B67" s="126"/>
      <c r="C67" s="127"/>
      <c r="D67" s="127"/>
      <c r="E67" s="127"/>
      <c r="F67" s="128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</row>
    <row r="68" spans="2:39" ht="12.75">
      <c r="B68" s="126"/>
      <c r="C68" s="127"/>
      <c r="D68" s="127"/>
      <c r="E68" s="127"/>
      <c r="F68" s="128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</row>
    <row r="69" spans="2:39" ht="12.75">
      <c r="B69" s="126"/>
      <c r="C69" s="127"/>
      <c r="D69" s="127"/>
      <c r="E69" s="127"/>
      <c r="F69" s="128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</row>
    <row r="70" spans="2:39" ht="12.75">
      <c r="B70" s="126"/>
      <c r="C70" s="127"/>
      <c r="D70" s="127"/>
      <c r="E70" s="127"/>
      <c r="F70" s="128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</row>
    <row r="71" spans="2:39" ht="12.75">
      <c r="B71" s="126"/>
      <c r="C71" s="127"/>
      <c r="D71" s="127"/>
      <c r="E71" s="127"/>
      <c r="F71" s="128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</row>
    <row r="72" spans="2:39" ht="12.75">
      <c r="B72" s="126"/>
      <c r="C72" s="127"/>
      <c r="D72" s="127"/>
      <c r="E72" s="127"/>
      <c r="F72" s="128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</row>
    <row r="73" spans="2:39" ht="12.75">
      <c r="B73" s="126"/>
      <c r="C73" s="127"/>
      <c r="D73" s="127"/>
      <c r="E73" s="127"/>
      <c r="F73" s="128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</row>
    <row r="74" spans="2:39" ht="12.75">
      <c r="B74" s="126"/>
      <c r="C74" s="127"/>
      <c r="D74" s="127"/>
      <c r="E74" s="127"/>
      <c r="F74" s="128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</row>
    <row r="75" spans="2:39" ht="12.75">
      <c r="B75" s="126"/>
      <c r="C75" s="127"/>
      <c r="D75" s="127"/>
      <c r="E75" s="127"/>
      <c r="F75" s="128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</row>
    <row r="76" spans="2:39" ht="12.75">
      <c r="B76" s="126"/>
      <c r="C76" s="127"/>
      <c r="D76" s="127"/>
      <c r="E76" s="127"/>
      <c r="F76" s="128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</row>
    <row r="77" spans="2:39" ht="12.75">
      <c r="B77" s="126"/>
      <c r="C77" s="127"/>
      <c r="D77" s="127"/>
      <c r="E77" s="127"/>
      <c r="F77" s="128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</row>
    <row r="78" spans="2:39" ht="12.75">
      <c r="B78" s="126"/>
      <c r="C78" s="127"/>
      <c r="D78" s="127"/>
      <c r="E78" s="127"/>
      <c r="F78" s="128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</row>
    <row r="79" spans="2:39" ht="12.75">
      <c r="B79" s="126"/>
      <c r="C79" s="127"/>
      <c r="D79" s="127"/>
      <c r="E79" s="127"/>
      <c r="F79" s="128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</row>
    <row r="80" spans="2:39" ht="12.75">
      <c r="B80" s="126"/>
      <c r="C80" s="127"/>
      <c r="D80" s="127"/>
      <c r="E80" s="127"/>
      <c r="F80" s="128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</row>
    <row r="81" spans="2:39" ht="12.75">
      <c r="B81" s="126"/>
      <c r="C81" s="127"/>
      <c r="D81" s="127"/>
      <c r="E81" s="127"/>
      <c r="F81" s="128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</row>
  </sheetData>
  <sheetProtection sheet="1" objects="1" scenarios="1"/>
  <mergeCells count="2">
    <mergeCell ref="B1:P1"/>
    <mergeCell ref="B2:P2"/>
  </mergeCells>
  <conditionalFormatting sqref="I12:AJ36">
    <cfRule type="cellIs" priority="1" dxfId="1" operator="greaterThan" stopIfTrue="1">
      <formula>0</formula>
    </cfRule>
  </conditionalFormatting>
  <printOptions horizontalCentered="1"/>
  <pageMargins left="0.39375" right="0.45972222222222225" top="0.43333333333333335" bottom="0.35416666666666663" header="0.5118055555555556" footer="0.19652777777777777"/>
  <pageSetup horizontalDpi="300" verticalDpi="300" orientation="landscape" paperSize="9" scale="80"/>
  <headerFooter alignWithMargins="0">
    <oddFooter>&amp;L&amp;"Small Fonts,Regular"&amp;5&amp;F  -  &amp;A&amp;C&amp;"Small Fonts,Regular"&amp;6&amp;P&amp;R&amp;"Small Fonts,Regular"&amp;7DMA/DPNN/DVCO</oddFoot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COPASA</dc:creator>
  <cp:keywords/>
  <dc:description/>
  <cp:lastModifiedBy/>
  <cp:lastPrinted>2010-06-07T13:49:57Z</cp:lastPrinted>
  <dcterms:created xsi:type="dcterms:W3CDTF">1998-06-23T11:06:42Z</dcterms:created>
  <dcterms:modified xsi:type="dcterms:W3CDTF">2010-07-05T13:26:13Z</dcterms:modified>
  <cp:category/>
  <cp:version/>
  <cp:contentType/>
  <cp:contentStatus/>
  <cp:revision>1</cp:revision>
</cp:coreProperties>
</file>